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35" windowWidth="20055" windowHeight="7185" firstSheet="6" activeTab="12"/>
  </bookViews>
  <sheets>
    <sheet name="BS" sheetId="14" r:id="rId1"/>
    <sheet name="P &amp; L" sheetId="15" r:id="rId2"/>
    <sheet name="Cash Flow Statement" sheetId="16" r:id="rId3"/>
    <sheet name="Reserves And Surplus" sheetId="4" r:id="rId4"/>
    <sheet name="Notes 3" sheetId="5" r:id="rId5"/>
    <sheet name="Notes 4 5 &amp; 6" sheetId="6" r:id="rId6"/>
    <sheet name="Notes 7 &amp; 8" sheetId="7" r:id="rId7"/>
    <sheet name="Notes 9" sheetId="8" r:id="rId8"/>
    <sheet name="Notes 10" sheetId="9" r:id="rId9"/>
    <sheet name="Notes 11&amp; 12" sheetId="10" r:id="rId10"/>
    <sheet name="Notes CA 13-17" sheetId="11" r:id="rId11"/>
    <sheet name="Notes 18 to 23" sheetId="12" r:id="rId12"/>
    <sheet name="Notes 24 &amp; 26" sheetId="13" r:id="rId13"/>
  </sheets>
  <externalReferences>
    <externalReference r:id="rId14"/>
    <externalReference r:id="rId15"/>
  </externalReferences>
  <definedNames>
    <definedName name="_Apr02" localSheetId="0">[1]Newabstract!#REF!</definedName>
    <definedName name="_Apr02" localSheetId="2">[1]Newabstract!#REF!</definedName>
    <definedName name="_Apr02" localSheetId="8">[1]Newabstract!#REF!</definedName>
    <definedName name="_Apr02" localSheetId="1">[1]Newabstract!#REF!</definedName>
    <definedName name="_Apr02">[1]Newabstract!#REF!</definedName>
    <definedName name="_Apr03" localSheetId="0">[1]Newabstract!#REF!</definedName>
    <definedName name="_Apr03" localSheetId="2">[1]Newabstract!#REF!</definedName>
    <definedName name="_Apr03" localSheetId="8">[1]Newabstract!#REF!</definedName>
    <definedName name="_Apr03" localSheetId="1">[1]Newabstract!#REF!</definedName>
    <definedName name="_Apr03">[1]Newabstract!#REF!</definedName>
    <definedName name="_Apr04" localSheetId="8">[1]Newabstract!#REF!</definedName>
    <definedName name="_Apr04">[1]Newabstract!#REF!</definedName>
    <definedName name="_Apr05" localSheetId="8">[1]Newabstract!#REF!</definedName>
    <definedName name="_Apr05">[1]Newabstract!#REF!</definedName>
    <definedName name="_Apr06" localSheetId="8">[1]Newabstract!#REF!</definedName>
    <definedName name="_Apr06">[1]Newabstract!#REF!</definedName>
    <definedName name="_Apr07" localSheetId="8">[1]Newabstract!#REF!</definedName>
    <definedName name="_Apr07">[1]Newabstract!#REF!</definedName>
    <definedName name="_Apr08" localSheetId="8">[1]Newabstract!#REF!</definedName>
    <definedName name="_Apr08">[1]Newabstract!#REF!</definedName>
    <definedName name="_Apr09" localSheetId="8">[1]Newabstract!#REF!</definedName>
    <definedName name="_Apr09">[1]Newabstract!#REF!</definedName>
    <definedName name="_Apr10" localSheetId="8">[1]Newabstract!#REF!</definedName>
    <definedName name="_Apr10">[1]Newabstract!#REF!</definedName>
    <definedName name="_Apr11" localSheetId="8">[1]Newabstract!#REF!</definedName>
    <definedName name="_Apr11">[1]Newabstract!#REF!</definedName>
    <definedName name="_Apr13" localSheetId="8">[1]Newabstract!#REF!</definedName>
    <definedName name="_Apr13">[1]Newabstract!#REF!</definedName>
    <definedName name="_Apr14" localSheetId="8">[1]Newabstract!#REF!</definedName>
    <definedName name="_Apr14">[1]Newabstract!#REF!</definedName>
    <definedName name="_Apr15" localSheetId="8">[1]Newabstract!#REF!</definedName>
    <definedName name="_Apr15">[1]Newabstract!#REF!</definedName>
    <definedName name="_Apr16" localSheetId="8">[1]Newabstract!#REF!</definedName>
    <definedName name="_Apr16">[1]Newabstract!#REF!</definedName>
    <definedName name="_Apr17" localSheetId="8">[1]Newabstract!#REF!</definedName>
    <definedName name="_Apr17">[1]Newabstract!#REF!</definedName>
    <definedName name="_Apr20" localSheetId="8">[1]Newabstract!#REF!</definedName>
    <definedName name="_Apr20">[1]Newabstract!#REF!</definedName>
    <definedName name="_Apr21" localSheetId="8">[1]Newabstract!#REF!</definedName>
    <definedName name="_Apr21">[1]Newabstract!#REF!</definedName>
    <definedName name="_Apr22" localSheetId="8">[1]Newabstract!#REF!</definedName>
    <definedName name="_Apr22">[1]Newabstract!#REF!</definedName>
    <definedName name="_Apr23" localSheetId="8">[1]Newabstract!#REF!</definedName>
    <definedName name="_Apr23">[1]Newabstract!#REF!</definedName>
    <definedName name="_Apr24" localSheetId="8">[1]Newabstract!#REF!</definedName>
    <definedName name="_Apr24">[1]Newabstract!#REF!</definedName>
    <definedName name="_Apr27" localSheetId="8">[1]Newabstract!#REF!</definedName>
    <definedName name="_Apr27">[1]Newabstract!#REF!</definedName>
    <definedName name="_Apr28" localSheetId="8">[1]Newabstract!#REF!</definedName>
    <definedName name="_Apr28">[1]Newabstract!#REF!</definedName>
    <definedName name="_Apr29" localSheetId="8">[1]Newabstract!#REF!</definedName>
    <definedName name="_Apr29">[1]Newabstract!#REF!</definedName>
    <definedName name="_Apr30" localSheetId="8">[1]Newabstract!#REF!</definedName>
    <definedName name="_Apr30">[1]Newabstract!#REF!</definedName>
    <definedName name="_BSD1" localSheetId="0">#REF!</definedName>
    <definedName name="_BSD1" localSheetId="2">#REF!</definedName>
    <definedName name="_BSD1" localSheetId="8">#REF!</definedName>
    <definedName name="_BSD1" localSheetId="11">#REF!</definedName>
    <definedName name="_BSD1" localSheetId="1">#REF!</definedName>
    <definedName name="_BSD1">#REF!</definedName>
    <definedName name="_BSD2" localSheetId="8">#REF!</definedName>
    <definedName name="_BSD2" localSheetId="11">#REF!</definedName>
    <definedName name="_BSD2">#REF!</definedName>
    <definedName name="_IED1" localSheetId="8">#REF!</definedName>
    <definedName name="_IED1" localSheetId="11">#REF!</definedName>
    <definedName name="_IED1">#REF!</definedName>
    <definedName name="_IED2" localSheetId="8">#REF!</definedName>
    <definedName name="_IED2" localSheetId="11">#REF!</definedName>
    <definedName name="_IED2">#REF!</definedName>
    <definedName name="_Mar06" localSheetId="0">[1]Newabstract!#REF!</definedName>
    <definedName name="_Mar06" localSheetId="2">[1]Newabstract!#REF!</definedName>
    <definedName name="_Mar06" localSheetId="8">[1]Newabstract!#REF!</definedName>
    <definedName name="_Mar06" localSheetId="1">[1]Newabstract!#REF!</definedName>
    <definedName name="_Mar06">[1]Newabstract!#REF!</definedName>
    <definedName name="_Mar09" localSheetId="0">[1]Newabstract!#REF!</definedName>
    <definedName name="_Mar09" localSheetId="2">[1]Newabstract!#REF!</definedName>
    <definedName name="_Mar09" localSheetId="8">[1]Newabstract!#REF!</definedName>
    <definedName name="_Mar09" localSheetId="1">[1]Newabstract!#REF!</definedName>
    <definedName name="_Mar09">[1]Newabstract!#REF!</definedName>
    <definedName name="_Mar10" localSheetId="8">[1]Newabstract!#REF!</definedName>
    <definedName name="_Mar10">[1]Newabstract!#REF!</definedName>
    <definedName name="_Mar11" localSheetId="8">[1]Newabstract!#REF!</definedName>
    <definedName name="_Mar11">[1]Newabstract!#REF!</definedName>
    <definedName name="_Mar12" localSheetId="8">[1]Newabstract!#REF!</definedName>
    <definedName name="_Mar12">[1]Newabstract!#REF!</definedName>
    <definedName name="_Mar13" localSheetId="8">[1]Newabstract!#REF!</definedName>
    <definedName name="_Mar13">[1]Newabstract!#REF!</definedName>
    <definedName name="_Mar16" localSheetId="8">[1]Newabstract!#REF!</definedName>
    <definedName name="_Mar16">[1]Newabstract!#REF!</definedName>
    <definedName name="_Mar17" localSheetId="8">[1]Newabstract!#REF!</definedName>
    <definedName name="_Mar17">[1]Newabstract!#REF!</definedName>
    <definedName name="_Mar18" localSheetId="8">[1]Newabstract!#REF!</definedName>
    <definedName name="_Mar18">[1]Newabstract!#REF!</definedName>
    <definedName name="_Mar19" localSheetId="8">[1]Newabstract!#REF!</definedName>
    <definedName name="_Mar19">[1]Newabstract!#REF!</definedName>
    <definedName name="_Mar20" localSheetId="8">[1]Newabstract!#REF!</definedName>
    <definedName name="_Mar20">[1]Newabstract!#REF!</definedName>
    <definedName name="_Mar23" localSheetId="8">[1]Newabstract!#REF!</definedName>
    <definedName name="_Mar23">[1]Newabstract!#REF!</definedName>
    <definedName name="_Mar24" localSheetId="8">[1]Newabstract!#REF!</definedName>
    <definedName name="_Mar24">[1]Newabstract!#REF!</definedName>
    <definedName name="_Mar25" localSheetId="8">[1]Newabstract!#REF!</definedName>
    <definedName name="_Mar25">[1]Newabstract!#REF!</definedName>
    <definedName name="_Mar26" localSheetId="8">[1]Newabstract!#REF!</definedName>
    <definedName name="_Mar26">[1]Newabstract!#REF!</definedName>
    <definedName name="_Mar27" localSheetId="8">[1]Newabstract!#REF!</definedName>
    <definedName name="_Mar27">[1]Newabstract!#REF!</definedName>
    <definedName name="_Mar28" localSheetId="8">[1]Newabstract!#REF!</definedName>
    <definedName name="_Mar28">[1]Newabstract!#REF!</definedName>
    <definedName name="_Mar30" localSheetId="8">[1]Newabstract!#REF!</definedName>
    <definedName name="_Mar30">[1]Newabstract!#REF!</definedName>
    <definedName name="_Mar31" localSheetId="8">[1]Newabstract!#REF!</definedName>
    <definedName name="_Mar31">[1]Newabstract!#REF!</definedName>
    <definedName name="cs" localSheetId="8">[1]Newabstract!#REF!</definedName>
    <definedName name="cs">[1]Newabstract!#REF!</definedName>
    <definedName name="Discom1F1" localSheetId="0">#REF!</definedName>
    <definedName name="Discom1F1" localSheetId="2">#REF!</definedName>
    <definedName name="Discom1F1" localSheetId="8">#REF!</definedName>
    <definedName name="Discom1F1" localSheetId="11">#REF!</definedName>
    <definedName name="Discom1F1" localSheetId="1">#REF!</definedName>
    <definedName name="Discom1F1">#REF!</definedName>
    <definedName name="Discom1F2" localSheetId="8">#REF!</definedName>
    <definedName name="Discom1F2" localSheetId="11">#REF!</definedName>
    <definedName name="Discom1F2">#REF!</definedName>
    <definedName name="Discom1F3" localSheetId="8">#REF!</definedName>
    <definedName name="Discom1F3" localSheetId="11">#REF!</definedName>
    <definedName name="Discom1F3">#REF!</definedName>
    <definedName name="Discom1F4" localSheetId="8">#REF!</definedName>
    <definedName name="Discom1F4" localSheetId="11">#REF!</definedName>
    <definedName name="Discom1F4">#REF!</definedName>
    <definedName name="Discom1F6" localSheetId="8">#REF!</definedName>
    <definedName name="Discom1F6" localSheetId="11">#REF!</definedName>
    <definedName name="Discom1F6">#REF!</definedName>
    <definedName name="Discom2F1" localSheetId="8">#REF!</definedName>
    <definedName name="Discom2F1" localSheetId="11">#REF!</definedName>
    <definedName name="Discom2F1">#REF!</definedName>
    <definedName name="Discom2F2" localSheetId="8">#REF!</definedName>
    <definedName name="Discom2F2" localSheetId="11">#REF!</definedName>
    <definedName name="Discom2F2">#REF!</definedName>
    <definedName name="Discom2F3" localSheetId="8">#REF!</definedName>
    <definedName name="Discom2F3" localSheetId="11">#REF!</definedName>
    <definedName name="Discom2F3">#REF!</definedName>
    <definedName name="Discom2F4" localSheetId="8">#REF!</definedName>
    <definedName name="Discom2F4" localSheetId="11">#REF!</definedName>
    <definedName name="Discom2F4">#REF!</definedName>
    <definedName name="Discom2F6" localSheetId="8">#REF!</definedName>
    <definedName name="Discom2F6" localSheetId="11">#REF!</definedName>
    <definedName name="Discom2F6">#REF!</definedName>
    <definedName name="_xlnm.Print_Area" localSheetId="0">BS!$A$1:$D$52</definedName>
    <definedName name="_xlnm.Print_Area" localSheetId="2">'Cash Flow Statement'!$A$1:$I$66</definedName>
    <definedName name="_xlnm.Print_Area" localSheetId="8">'Notes 10'!$A$1:$N$37</definedName>
    <definedName name="_xlnm.Print_Area" localSheetId="9">'Notes 11&amp; 12'!$A$1:$D$26</definedName>
    <definedName name="_xlnm.Print_Area" localSheetId="11">'Notes 18 to 23'!$A$1:$E$125</definedName>
    <definedName name="_xlnm.Print_Area" localSheetId="12">'Notes 24 &amp; 26'!$A$1:$F$96</definedName>
    <definedName name="_xlnm.Print_Area" localSheetId="4">'Notes 3'!$A$1:$E$43</definedName>
    <definedName name="_xlnm.Print_Area" localSheetId="5">'Notes 4 5 &amp; 6'!$A$1:$F$51</definedName>
    <definedName name="_xlnm.Print_Area" localSheetId="6">'Notes 7 &amp; 8'!$A$1:$D$35</definedName>
    <definedName name="_xlnm.Print_Area" localSheetId="7">'Notes 9'!$A$1:$D$21</definedName>
    <definedName name="_xlnm.Print_Area" localSheetId="10">'Notes CA 13-17'!$A$1:$D$82</definedName>
    <definedName name="_xlnm.Print_Area" localSheetId="1">'P &amp; L'!$A$1:$D$45</definedName>
    <definedName name="_xlnm.Print_Area" localSheetId="3">'Reserves And Surplus'!$A$1:$E$44</definedName>
    <definedName name="_xlnm.Print_Titles" localSheetId="7">'Notes 9'!$A$13:$IV$13</definedName>
    <definedName name="YEAR" localSheetId="0">#REF!</definedName>
    <definedName name="YEAR" localSheetId="2">#REF!</definedName>
    <definedName name="YEAR" localSheetId="8">#REF!</definedName>
    <definedName name="YEAR" localSheetId="11">#REF!</definedName>
    <definedName name="YEAR" localSheetId="1">#REF!</definedName>
    <definedName name="YEAR">#REF!</definedName>
  </definedNames>
  <calcPr calcId="124519"/>
</workbook>
</file>

<file path=xl/calcChain.xml><?xml version="1.0" encoding="utf-8"?>
<calcChain xmlns="http://schemas.openxmlformats.org/spreadsheetml/2006/main">
  <c r="F65" i="13"/>
  <c r="F74"/>
  <c r="C85"/>
  <c r="D85"/>
  <c r="E85"/>
  <c r="F85"/>
  <c r="C88"/>
  <c r="D97" i="12"/>
  <c r="D68"/>
  <c r="C68" l="1"/>
  <c r="C48" i="11"/>
  <c r="D78"/>
  <c r="D48"/>
  <c r="D65"/>
  <c r="C65"/>
  <c r="N26" i="9"/>
  <c r="D98" i="12" l="1"/>
  <c r="D10" i="11"/>
  <c r="C10"/>
  <c r="D33"/>
  <c r="C78"/>
  <c r="N27" i="9"/>
  <c r="F47" i="6"/>
  <c r="E47"/>
  <c r="D47"/>
  <c r="C47"/>
  <c r="F46"/>
  <c r="F44"/>
  <c r="C44"/>
  <c r="M26" i="9"/>
  <c r="C33" i="11" l="1"/>
  <c r="E19" i="9"/>
  <c r="F24"/>
  <c r="F19"/>
  <c r="G19"/>
  <c r="G28" s="1"/>
  <c r="K19"/>
  <c r="K28" s="1"/>
  <c r="M24"/>
  <c r="E24"/>
  <c r="E28" s="1"/>
  <c r="J24"/>
  <c r="M27"/>
  <c r="J19"/>
  <c r="I24"/>
  <c r="I28" s="1"/>
  <c r="L24"/>
  <c r="I19"/>
  <c r="J28" l="1"/>
  <c r="L19"/>
  <c r="L28" s="1"/>
  <c r="H19"/>
  <c r="M19"/>
  <c r="M28" s="1"/>
  <c r="F28"/>
  <c r="H24"/>
  <c r="N24"/>
  <c r="H28" l="1"/>
  <c r="N19"/>
  <c r="N28" l="1"/>
</calcChain>
</file>

<file path=xl/sharedStrings.xml><?xml version="1.0" encoding="utf-8"?>
<sst xmlns="http://schemas.openxmlformats.org/spreadsheetml/2006/main" count="824" uniqueCount="610">
  <si>
    <t>Note No. 2 Reserves &amp; Surplus</t>
  </si>
  <si>
    <t>Amount in Rs.</t>
  </si>
  <si>
    <t>Reserves &amp; Surplus</t>
  </si>
  <si>
    <t>As at 31 March 2015</t>
  </si>
  <si>
    <t>As at 31 March 2014</t>
  </si>
  <si>
    <t>₹</t>
  </si>
  <si>
    <t>2.1  Contingency Reserve</t>
  </si>
  <si>
    <t>Opening Balance</t>
  </si>
  <si>
    <t>(+) Current Year Transfer( net)</t>
  </si>
  <si>
    <t>(+)  Contingency reserve- (on merger)</t>
  </si>
  <si>
    <r>
      <t xml:space="preserve">Closing Balance           -               </t>
    </r>
    <r>
      <rPr>
        <b/>
        <sz val="12"/>
        <rFont val="Trebuchet MS"/>
        <family val="2"/>
      </rPr>
      <t xml:space="preserve">         A</t>
    </r>
  </si>
  <si>
    <t>2.2  Deferred capital Contributions</t>
  </si>
  <si>
    <t>(+) Current Year Transfer</t>
  </si>
  <si>
    <t>(-) Written Back in Current Year</t>
  </si>
  <si>
    <t>(+) Contributions (on merger)</t>
  </si>
  <si>
    <r>
      <t xml:space="preserve">Closing Balance            -                        </t>
    </r>
    <r>
      <rPr>
        <b/>
        <sz val="12"/>
        <rFont val="Trebuchet MS"/>
        <family val="2"/>
      </rPr>
      <t>B</t>
    </r>
  </si>
  <si>
    <t>2.3 Surplus</t>
  </si>
  <si>
    <t>Opening balance</t>
  </si>
  <si>
    <t>(+) Net Profit/(Net Loss) For the current year</t>
  </si>
  <si>
    <t>(-) Transfer to Contingency Reserve</t>
  </si>
  <si>
    <r>
      <t xml:space="preserve">Closing Balance            -         </t>
    </r>
    <r>
      <rPr>
        <b/>
        <sz val="12"/>
        <rFont val="Trebuchet MS"/>
        <family val="2"/>
      </rPr>
      <t xml:space="preserve">               C</t>
    </r>
  </si>
  <si>
    <r>
      <t>2.4 Resrves &amp; Surplus-(on merger) -</t>
    </r>
    <r>
      <rPr>
        <b/>
        <sz val="12"/>
        <rFont val="Trebuchet MS"/>
        <family val="2"/>
      </rPr>
      <t xml:space="preserve"> D</t>
    </r>
  </si>
  <si>
    <t>Total (A + B + C+D)</t>
  </si>
  <si>
    <r>
      <rPr>
        <u/>
        <sz val="12"/>
        <rFont val="Trebuchet MS"/>
        <family val="2"/>
      </rPr>
      <t>1. Statutory Reserves:</t>
    </r>
    <r>
      <rPr>
        <sz val="12"/>
        <rFont val="Trebuchet MS"/>
        <family val="2"/>
      </rPr>
      <t xml:space="preserve">
Additions to Contingency Reserve is made to the extent of interest during the year. 
</t>
    </r>
  </si>
  <si>
    <t>2. Deferred capital contributions (Note No. 2.2) represent unamortized balance of consumer contributions and RGGVY subsidies received on capital account.Consumer Contributed Assets: During the year 2014-15 the company has  received  towards consumer contribution (including subsidies and Grants towards Cost of Capital Assets) amounting to ₹364.28  Crores ( Previous year 2013-14 is   ₹271.09  Crores). In proportion in which depreciation on the concerned assets has been charged during the year 2014-15, an amount of ₹201.82  Crores (Previous year 2013-14 is  ₹152.20  crores) has been treated as withdrawal/amortization of consumer contribution and credited to Profit and Loss Account.</t>
  </si>
  <si>
    <t>3.  Indira Jala Prabha: GL A/c.No5500301
`24.80 crores is received upto  the year under Indira Jala Prabha from GOAP. Cost booked upto this year under this programme is `24.91 crores. Out of which `14.06 crores is capitalized and asset under construction is `10.85 crores.</t>
  </si>
  <si>
    <t xml:space="preserve">4. Energisation of SC &amp; ST habitations   GL A/c Nos: 5500302 &amp; 5500303                                               An amount of `10.00 crores and ` 2.02 crores received under  SC &amp; ST habitations during the Year 2013-14 respectively and Cost booked  is `0.17 crore &amp; ` 0.23 crore for SC &amp; ST habitations respectively and is in AUC.                 </t>
  </si>
  <si>
    <t>Note No. 3 Long Term Borrowings</t>
  </si>
  <si>
    <t>Long Term Borrowings</t>
  </si>
  <si>
    <t xml:space="preserve">3.1 Secured </t>
  </si>
  <si>
    <t xml:space="preserve">(a) Term loans from banks : </t>
  </si>
  <si>
    <t>SYNDICATE BANK</t>
  </si>
  <si>
    <t xml:space="preserve">(b) Term loans from Other Parties : </t>
  </si>
  <si>
    <t>REC</t>
  </si>
  <si>
    <t>PFC</t>
  </si>
  <si>
    <t>Term Loans from Banks(FRP)</t>
  </si>
  <si>
    <r>
      <t xml:space="preserve">   </t>
    </r>
    <r>
      <rPr>
        <sz val="12"/>
        <color indexed="8"/>
        <rFont val="Trebuchet MS"/>
        <family val="2"/>
      </rPr>
      <t>Sub-Total</t>
    </r>
    <r>
      <rPr>
        <b/>
        <sz val="12"/>
        <color indexed="8"/>
        <rFont val="Trebuchet MS"/>
        <family val="2"/>
      </rPr>
      <t xml:space="preserve">                                </t>
    </r>
    <r>
      <rPr>
        <b/>
        <sz val="14"/>
        <color indexed="8"/>
        <rFont val="Trebuchet MS"/>
        <family val="2"/>
      </rPr>
      <t>A</t>
    </r>
  </si>
  <si>
    <t xml:space="preserve">3.2 Unsecured </t>
  </si>
  <si>
    <t>Loan from Bank of Baroda</t>
  </si>
  <si>
    <t xml:space="preserve">(b) Term loans from Other Parties: </t>
  </si>
  <si>
    <t xml:space="preserve"> Loans from Govt of Andhra Pradesh</t>
  </si>
  <si>
    <t>Vidyut Bonds</t>
  </si>
  <si>
    <t>Bonds issued to Banks against STLs and Vendors(FRP)</t>
  </si>
  <si>
    <r>
      <t xml:space="preserve">   Sub-Total                                 </t>
    </r>
    <r>
      <rPr>
        <b/>
        <sz val="14"/>
        <color indexed="8"/>
        <rFont val="Trebuchet MS"/>
        <family val="2"/>
      </rPr>
      <t>B</t>
    </r>
  </si>
  <si>
    <t>(c)  Long Term Borrowings- (on merger)</t>
  </si>
  <si>
    <t>C</t>
  </si>
  <si>
    <t>d) loan clearing account</t>
  </si>
  <si>
    <r>
      <t xml:space="preserve">Total                                </t>
    </r>
    <r>
      <rPr>
        <b/>
        <sz val="14"/>
        <rFont val="Trebuchet MS"/>
        <family val="2"/>
      </rPr>
      <t>A + B+C</t>
    </r>
  </si>
  <si>
    <t>Break up for Long Term Borrowings</t>
  </si>
  <si>
    <t>Bonds issued to Banks for STLs(FRP)</t>
  </si>
  <si>
    <t>Total Long Term Borrowings</t>
  </si>
  <si>
    <t>1. All the Loans from Power Finance Corporation (PFC) / Rural Electrification Corporation (REC) are guaranteed to the extent of 30% by the Government of Andhra Pradesh, and are secured by charge on company’s Fixed Assets commissioned out of the loan funds of above funding agencies. The assets worth  ₹8848.20 Crores (Previous year ₹7275.46 Crores) up to 31.03.15 have been mortgaged including for the loans obtained from the banks.</t>
  </si>
  <si>
    <t xml:space="preserve"> 2. R-APDRP:
Restructured Accelerated Power Development &amp; Reforms Programme -(R-APDRP) : The quadripartite agreement entered with Govt. of AP, MOP, PFC &amp; APSPDCL. R-APDRP  during XI plan is financed by GOI through M/s PFC Ltd (Nodal agency). The Focus of the programme shall be on actual, demonstrable performance in terms of sustained loss reduction. It is proposed to cover Urban areas – Towns and Cities with population more than 30,000.  This Project under the scheme shall be taken up into two parts. R-APDRP Part-A  completed upto 03/2015. Regarding Part-B, out of 32 Towns selected under R-APDRP 14 Towns works have been completed. The rate of interest is 11.50% charged on the loan under R-APDRP. The Loan was released through PFC. The commissioning of this project is under progress.
 The total project cost is ₹320.33 crores( Previous Year ₹.265.94 crores).  The company has received an amount of ₹121.64 crores upto 31.03.2015(Previous Year  ₹103.25 crores).  Out of which the bank balance available as at March 31st, 2015  is ₹.0.06 crores(Previous Year  ₹6.36 Crore) and the assets capitalization made upto the year under R-APDRP is ₹56.88 crores and Asset Under Construction (AUC) is ₹110.55 crores.  The total expenditure incurred upto 31.03.2015 is ₹167.43 crores.</t>
  </si>
  <si>
    <t>3. All the Loans other than GOAP loans, loans taken in third transfer scheme and CC Limits are having Escrow charge.</t>
  </si>
  <si>
    <t>4. In the absence of confirmation of interest demand by REC, in respect of the loans arranged by APTRANSCO, the interest charges have been accounted as communicated by APTRANSCO. The principal amount of loan at APTRANSCO relating to the company is ₹47.03 crores as on 31.03.2015 (Previous year  ₹79.20 crores).</t>
  </si>
  <si>
    <t>5.During the year 2013-14 on the lines of Financial Restructuring Plan(FRP) framed by Government of India in consonance with GO OMs No 62 dated 14.11.2013 issued by GOAP, Short term loans payable to various banks to the extent of ₹3083 crore have been converted into Long term loans. Of which ₹1508 crore is restructured as Long term loans to Banks(₹1187.50 crore at an interest rate of 11.50%P.a &amp; ₹320.50 crore at an interest rate of 11.25% p.a), secured by Current Assets on pari passu basis and ₹1575 crore as bonds and are unsecured. Further trade payables to the extent of ₹665.20 crore have also been converted to bonds thus totalling to ₹2240.20 crore. (First trench of ₹.841.52 crore with interest rate of 9.95% p.a,second trench  of ₹1312.50 crore with interest rate of 10.09% p.a  and third trench  of  ₹86.18 crore with interest rate of 11.25% p.a). The tenure of all the bonds issued is 15 years with a special condition attached to the issue regarding the option given to the Govt of Andhra Pradesh to take over these bonds over the next 2-5 years. Accordingly the GOAP has taken over ₹900.00 crore(₹262.50 crore in first trench and ₹637.50 crore in second trench) vide GO Ms No.34 dated 31.03.2015.</t>
  </si>
  <si>
    <t>6. ATP&amp; KNL Circles are merged into APSPDCL w.e.f 02.06.2014 as per Schedule XII of AP Reorganisation Act.2014 and G.O. Ms No. 24 dated : 29-05-2014. In the merger/demerger process,  an amount  of ₹16433311592  is transfered by M/s TSSPDCL (formerly APCPDCL)  as Long Term Borrowings by way of energy  and Scheme wise  basis allocation is adopted and also refer to note No 26 para no.7.3 &amp; 7.4</t>
  </si>
  <si>
    <t>7.  No interest has been considered/ paid in the accounts against the above loans transfered under Merger Scheme due to non availablity of details.</t>
  </si>
  <si>
    <t>8. Claim has been made towards the interest reimburement/adjustment of eligible GOAP loans, against the projects completed in time, but no adjustments have been made to the fixed assets/CWIP to which the loans relate, since no reply has been received till date.</t>
  </si>
  <si>
    <t>Note No. 4 Other Long Term Liabilities</t>
  </si>
  <si>
    <t>Other Long Term Liabilities</t>
  </si>
  <si>
    <t>Consumption  Deposits from Consumers</t>
  </si>
  <si>
    <t>Total</t>
  </si>
  <si>
    <t>Details of Consumption Deposits from Consumers</t>
  </si>
  <si>
    <t>Consumption Deposits from LT Consumers</t>
  </si>
  <si>
    <t>Consumption Deposits from HT Consumers</t>
  </si>
  <si>
    <t>1. ATP&amp; KNL Circles are merged into APSPDCL w.e.f 02.06.2014 as per Schedule XII of AP Reorganisation Act.2014 and G.O. Ms No. 24 dated : 29-05-2014. In the merger/demerger process,  an amount  of `135831331  is transfered by M/s TSSPDCL      (formerly APCPDCL)  as Other Long Term liabilities ( .i.e., Consumers Security Deposit etc) by way of Geographical  basis allocation is adopted and also refere to Note no .26  para no 7.3 &amp; 7.4</t>
  </si>
  <si>
    <t>Note No.5  - Long term Provisions</t>
  </si>
  <si>
    <t>Long Term Provisions</t>
  </si>
  <si>
    <t>5.1  Provisions for employee benefits</t>
  </si>
  <si>
    <t xml:space="preserve">Pension &amp; Gratuity </t>
  </si>
  <si>
    <t xml:space="preserve">Leave Encashment </t>
  </si>
  <si>
    <t xml:space="preserve"> Long term provision( on merger)</t>
  </si>
  <si>
    <t xml:space="preserve">Employee Related benefits:
1.   Terminal Benefits: Pension &amp; Gratuity :
For the year 2014-15, the Company has paid ₹189.70 Crores (Previous year ₹65.04 Crores) to the Pension and Gratuity Trust.The company also made an adhoc  provision of ₹700.00 crores (Previous year ₹310.40 crores) out of Acturial valuation liabilities on 31.03.2015  of ₹2097.30 crores towards Gratuity and Pension benefits, pending final allotement of erstwhile APCPDCL staff( the staff now transferred to APSPDCL is only based on order to serve basis) and their share towards terminal benfits from Pension and Gratuty trust of erstwhile APCPDCL . </t>
  </si>
  <si>
    <t>2. Leave Encashment: Provision has been made for the  liability towards leave encashment of employees  is ` nil (Previous year also ` nil ).</t>
  </si>
  <si>
    <t>3. ATP&amp; KNL Circles are merged into APSPDCL w.e.f 02.06.2014 as per Schedule XII of AP Reorganisation Act.2014 and G.O. Ms No. 24 dated : 29-05-2014. In the merger/demerger process,  an amount  of `1673036360 is transfered by M/s TSSPDCL     (formerly APCPDCL)  as  Long Term provisions for employees by way of Employee division basis allocation is  adopted and also refere to Note no .26  para no 7.3 &amp; 7.4</t>
  </si>
  <si>
    <t>4. The contribution towards Gratuity is made to the Pension &amp; Gratuity Trust in respect of all employees, the liability taken over on amalgamation of the erstwhile RESCOs towards gratuity of its employees amounting to `0.91 crores (Previous year `0.91 crores ) (after netting off the gratuity payments made so far) is retained in the books of the Company and is yet to be transferred to the Trust.</t>
  </si>
  <si>
    <t>Note No. 6 - Short term borrowings</t>
  </si>
  <si>
    <t>Short Term Borrowings</t>
  </si>
  <si>
    <t xml:space="preserve">Secured </t>
  </si>
  <si>
    <t>(a) Loans repayable on demand from Banks</t>
  </si>
  <si>
    <t>(b) Security and other Deposits</t>
  </si>
  <si>
    <t>(c) Short term borrowings (on merger)</t>
  </si>
  <si>
    <t>(a)   Loans repayable on demand from Banks/APTransco Position as on 31.03.2015</t>
  </si>
  <si>
    <t>Description</t>
  </si>
  <si>
    <t>Loans Out standing as on 01-04-2014</t>
  </si>
  <si>
    <t>Receipts up to         31-03-2015</t>
  </si>
  <si>
    <t>Re-Payments   up to                        31-03-2015</t>
  </si>
  <si>
    <t>Loans Out standing as on  31-03-2015</t>
  </si>
  <si>
    <t>CC Limits - SBH</t>
  </si>
  <si>
    <t>CC Limits operated by MPL</t>
  </si>
  <si>
    <t xml:space="preserve">APTRANSCO Loan   </t>
  </si>
  <si>
    <r>
      <t xml:space="preserve">Grand Total </t>
    </r>
    <r>
      <rPr>
        <sz val="14"/>
        <rFont val="Trebuchet MS"/>
        <family val="2"/>
      </rPr>
      <t xml:space="preserve">   </t>
    </r>
  </si>
  <si>
    <t>(a).During the year, short term loans payable to various banks to the extent of `3083 crores have been converted into long term loans. Refer Note. 3 para 6</t>
  </si>
  <si>
    <t>c).  No interest has been considered/ paid in the accounts against the above loans transfered under Merger Scheme due to non availablity of details.</t>
  </si>
  <si>
    <t>Note No. 7- Trade payables</t>
  </si>
  <si>
    <t xml:space="preserve">Other Current Liabilities </t>
  </si>
  <si>
    <t xml:space="preserve">1.Sundry Creditors for Power Purchase </t>
  </si>
  <si>
    <t>2.Sundry Creditors for Others</t>
  </si>
  <si>
    <t>1. The Power purchase bills, debit/credit notes raised by the Generators are provisional and are subject to revision at a later date, which are accounted amongst the Distribution companies initially in the ratio specified in the Gazette Notification. (Vide G.O.MS.No. 101, ENERGY (POWER-III), 31st, OCTOBER, 2005) duly adjusted through IBSS done on monthly basis.</t>
  </si>
  <si>
    <t>2.  Confirmations of balance as on 31.03.15 from the Generating Companies/Suppliers of power are yet to be obtained and these balances are subject to reconciliation and adjustments. The Power Purchase creditors of  ₹2402.8  crores  (Previous Year ₹1778.48 crores) is under reconciliation and confirmations is yet to be received.</t>
  </si>
  <si>
    <t>3. Sundry Creditors for Power Purchase includes Transmission Charges payable to APTransco as on 31.03.2015 is ₹243.72 Crores(Previous year ₹110.11 crore).</t>
  </si>
  <si>
    <t>5. Trade payables worth of ` 665.28 crores have been converted into bonds - refer Note 3 para 6</t>
  </si>
  <si>
    <t>5. ATP&amp; KNL Circles are merged into APSPDCL w.e.f 02.06.2014 as per Schedule XII of AP Reorganisation Act.2014 and G.O. Ms No. 24 dated : 29-05-2014.  In the merger/demerger process,  an amount  of ₹8835293069 is transfered by M/s TSSPDCL (formerly APCPDCL)  as Trade Payables includes Power Purchase payables also by way of Energy &amp; Geographical basis allocation is adopted and also refer to Note no 26 para no 7.3 &amp; 7.4.</t>
  </si>
  <si>
    <r>
      <rPr>
        <b/>
        <sz val="16"/>
        <color indexed="8"/>
        <rFont val="Trebuchet MS"/>
        <family val="2"/>
      </rPr>
      <t xml:space="preserve">Note No. 8 - Other Current Liabilities                                                              </t>
    </r>
    <r>
      <rPr>
        <b/>
        <sz val="9"/>
        <color indexed="8"/>
        <rFont val="Trebuchet MS"/>
        <family val="2"/>
      </rPr>
      <t>(Including current maturities of long term debt)</t>
    </r>
  </si>
  <si>
    <r>
      <t xml:space="preserve">(a) </t>
    </r>
    <r>
      <rPr>
        <u/>
        <sz val="12"/>
        <rFont val="Trebuchet MS"/>
        <family val="2"/>
      </rPr>
      <t>Current maturities of long-term debt</t>
    </r>
  </si>
  <si>
    <t>Bank of Baroda</t>
  </si>
  <si>
    <t>Government Loan From AP</t>
  </si>
  <si>
    <r>
      <t xml:space="preserve">(b) </t>
    </r>
    <r>
      <rPr>
        <u/>
        <sz val="12"/>
        <rFont val="Trebuchet MS"/>
        <family val="2"/>
      </rPr>
      <t>Interest accrued and due on borrowings</t>
    </r>
  </si>
  <si>
    <t>i)  Vidyut Bonds</t>
  </si>
  <si>
    <t>ii) Group Insurance Savings Fund</t>
  </si>
  <si>
    <t xml:space="preserve">iii) Other Liabilities </t>
  </si>
  <si>
    <t>iv).GIS Insurance &amp; Saving fund</t>
  </si>
  <si>
    <t>v) . Self Fund medical scheme</t>
  </si>
  <si>
    <t>c) Pool Imbalance Account</t>
  </si>
  <si>
    <t xml:space="preserve">1. Inter unit account( included in Other liabilities) shows a net difference (credit) of  ₹38.24 Crores (Previous year (Credit) of ₹31.34 Crores) as at 31-03-2015 which is subject to reconciliation.
</t>
  </si>
  <si>
    <t xml:space="preserve">2. The excess/shortfall in the pool bank account balance between the Distribution Companies on account of power purchase and sale of power is accounted as Pool Imbalance Account. </t>
  </si>
  <si>
    <t>3. ATP&amp; KNL Circles are merged into APSPDCL w.e.f 02.06.2014 as per Schedule XII of AP Reorganisation Act.2014 and G.O. Ms No. 24 dated : 29-05-2014. In the merger/demerger process,other liabilities includes  an amount  of  ₹4683652886 is transfered by M/s TSSPDCL (formerly APCPDCL)  as other liabilities by way of  Geographical and Employee division basis allocation and ₹11618252 as GIS Insurance &amp; Saving fund and ₹15990690 as Self funded medical scheme on the basis of  geographical and employee division is adopted and also refer to Note no 26 para no 7.3 &amp; 7.4</t>
  </si>
  <si>
    <t>Note No.9 Short Term Provisions</t>
  </si>
  <si>
    <t>Short Term Provisions</t>
  </si>
  <si>
    <t>As at 31 March          2014</t>
  </si>
  <si>
    <t>Income Tax</t>
  </si>
  <si>
    <t>Interest on Security Deposits</t>
  </si>
  <si>
    <t>Short term provisions (on merger)</t>
  </si>
  <si>
    <t>1. Deferred tax liability as per AS 22 has not been recognized in the books.</t>
  </si>
  <si>
    <t>2. Tax disputes with various authorities:
2.1  The Present stage of Entry Tax: Entry tax Act has been quashed by Hon’ble Andhra Pradesh High court by its common order on 31.12.2007. Accordingly, the APSPDCL claimed for refund of ₹9.84 crores as an amount of Entry Tax paid to commercial tax authorities. However, the Andhra Pradesh Government has filed Special Leave Petition with the Hon’ble Supreme Court of India.
     The five Judge division bench of Supreme court of India has put up the case before Hon’ble Chief Justice of India for constituting a suitable larger bench and the case is still pending.</t>
  </si>
  <si>
    <t>3. ATP&amp; KNL Circles are merged into APSPDCL w.e.f 02.06.2014 as per Schedule XII of AP Reorganisation Act.2014 and G.O. Ms No. 24 dated : 29-05-2014. In the merger/demerger process,  an amount  of  ₹594022716 is transfered by M/s TSSPDCL (formerly APCPDCL)  as  short term provisions for employees by way of geographical and energy allocation.  However the complete details are not available the same has been adopted provisionally and also refer to Note no 26 para no 7.3 &amp; 7.4</t>
  </si>
  <si>
    <t>4  Pending Appeals in respect of Income Tax/TDS before various Income Tax Authorities.</t>
  </si>
  <si>
    <t>Assessment Year</t>
  </si>
  <si>
    <t>Authority before which the appeal is pending</t>
  </si>
  <si>
    <t>Amount in Dispute (₹.)</t>
  </si>
  <si>
    <t>Description of the Appeal</t>
  </si>
  <si>
    <t>2008-09</t>
  </si>
  <si>
    <t>The ITAT, secuderabad</t>
  </si>
  <si>
    <t>The case has been filed with ITAT SECUNDERABAD and won the case infavour of SPDCL with interest rate of  2%.</t>
  </si>
  <si>
    <t>CIT(A) GUNTUR &amp;TIRUPATI</t>
  </si>
  <si>
    <t xml:space="preserve"> The case is won by the SPDCL at CIT(A) Tirupati and got orders. Further  the Income tax department has not filed appeal at ITAT.</t>
  </si>
  <si>
    <t>2009-10</t>
  </si>
  <si>
    <t>The case has been filed with ITAT SECUNDERABAD and won the case infavour of SPDCL wih interest rate of  2%.</t>
  </si>
  <si>
    <t>The ITAT, Secunderabad.</t>
  </si>
  <si>
    <t>PENDING AT ITAT SECUNDERABAD</t>
  </si>
  <si>
    <t>2010-11</t>
  </si>
  <si>
    <t>The case is won at CIT(A) Guntur &amp; Tirupati but IncomeTax department has filed appeal at ITAT,Secunderabad.spdcl has also filed cross objections at ITAT Secunderabad on 21/7/2015. The case is posted for hearing during Jan 2016.</t>
  </si>
  <si>
    <t>The ITAT, Vishakapatnam</t>
  </si>
  <si>
    <t>PENDING AT ITAT VISAKHAPATNAM</t>
  </si>
  <si>
    <t>2011-12</t>
  </si>
  <si>
    <t>The case is won at CIT(A) Guntur &amp; Tirupati but IncomeTax department has filed appeal at ITAT,Secunderabad.spdcl has also filed cross objections at ITAT Secunderabad on 21/7/2015.  The case is posted for hearing during Jan 2016.</t>
  </si>
  <si>
    <t>2012-13</t>
  </si>
  <si>
    <t>CIT(A) TIRUPATI</t>
  </si>
  <si>
    <t xml:space="preserve">SPDCL has filed appeal at CIT(A) TIRUPATI on 30/4/2015. Now  case is PENDING AT  CIT(A) TIRUPATI  . </t>
  </si>
  <si>
    <t>Note No.-10 : Non- Current Assets</t>
  </si>
  <si>
    <t xml:space="preserve"> A) FIXED ASSETS</t>
  </si>
  <si>
    <t>S NO</t>
  </si>
  <si>
    <t>Asset Group</t>
  </si>
  <si>
    <t>Rate of Depreciation</t>
  </si>
  <si>
    <t>Account Code</t>
  </si>
  <si>
    <t>GROSS BLOCK</t>
  </si>
  <si>
    <t>DEPRECIATION &amp; AMORTIZATION</t>
  </si>
  <si>
    <t>NET BLOCK</t>
  </si>
  <si>
    <t>At the end of the year                31-03-2014</t>
  </si>
  <si>
    <t>Additions during the year</t>
  </si>
  <si>
    <t>Adjustments/Deductions during the year</t>
  </si>
  <si>
    <t>At the end of the year               31-03-2015</t>
  </si>
  <si>
    <t>At the end of the year     31-03-2014</t>
  </si>
  <si>
    <t>Depreciation For the year</t>
  </si>
  <si>
    <t>Balance  as at       01-04-2014</t>
  </si>
  <si>
    <t>Balance as at                   31-03-2015</t>
  </si>
  <si>
    <t>A. Tangible Assets</t>
  </si>
  <si>
    <t>Land and Land Rights</t>
  </si>
  <si>
    <t>Buildings</t>
  </si>
  <si>
    <t>Other Civil Works</t>
  </si>
  <si>
    <t>Plant and Machinery</t>
  </si>
  <si>
    <t>Lines and Cable Net work</t>
  </si>
  <si>
    <t>Metering Equipment</t>
  </si>
  <si>
    <t>Vehicles</t>
  </si>
  <si>
    <t>Furniture and Fixtures</t>
  </si>
  <si>
    <t>Office equipment</t>
  </si>
  <si>
    <t xml:space="preserve">Computers &amp; IT Equipment </t>
  </si>
  <si>
    <t>Low Value Assets</t>
  </si>
  <si>
    <t>Merger Assets -Balance</t>
  </si>
  <si>
    <t>B. Intangible Assets</t>
  </si>
  <si>
    <t>Software</t>
  </si>
  <si>
    <t>Goodwill</t>
  </si>
  <si>
    <t>C. Capital work in Progress</t>
  </si>
  <si>
    <t>Grand Total</t>
  </si>
  <si>
    <t>1.Work Orders(AUC):
The  total work orders yet to be closed as on 31.03.2015 is 54737 nos(₹1785.91 Crores) out of which 53 nos(₹1.18 crores) pertaining to FY 2010-11,  549 nos(₹108.68 crores) for FY 2011-12,  2299 nos(₹131.06 crores)  for FY 2012-13, 8692(₹535.23 crores) nos for FY 2013-14 and  43144 nos(₹1009.77 crores) for FY 2014-15 .</t>
  </si>
  <si>
    <t xml:space="preserve">2. Impairment of Assets: 
There has been no impairment of assets during the year, hence no provision made for impairment of assets as stipulated in Accounting Standard 28.
</t>
  </si>
  <si>
    <r>
      <t xml:space="preserve">3.  Depreciation:
3.1 In accordance with the Part B of Schedule II of the Companies Act 2013, the Company is charging Depreciation at the rates notified under G.O.No.265(SE) dated 27.03.1994 issued under Electricity Supply Act, 1948.                                                                                                                                                                                                                      3.2. In the absence of individual break-up details of assets transferred under second transfer scheme, depreciation has been charged on fixed assets under Straight Line Method on the Opening Gross Block of assets as on 1.4.2000.                                                                                                                                                                                       3.3. In the case of Assets pertaining to  ATP &amp; KNL circles transferred  from APCPDCL (TSCPDCL) on account of AP Reorganisation Act 2014, Depreciation is charged  on </t>
    </r>
    <r>
      <rPr>
        <sz val="11"/>
        <rFont val="Rupee Foradian"/>
        <family val="2"/>
      </rPr>
      <t>straight line method on the opening balance of Gross Block of assets as on 01.02.2014, only to the extent of Assets identified out of total transferred assets.</t>
    </r>
  </si>
  <si>
    <t>4.  As per the Andhra Pradesh Gazette Notification No., 396 dated 09.06.2005, for Assets and Liabilities pertaining to the Bulk Supply Undertaking of APTRANSCO have to be transferred to Discoms on the Effective Date being 09.06.05 with due accounting adjustments. However only the Power Purchase and Loan Liabilities and the corresponding Receivables from Govt. of A.P. in the books of APTRANSCO pertaining to Southern Power Distribution Company of A.P Limited have been identified for transfer and the same has been adopted in the books of the Company, which is subject to revision based on the valuation to be carried out by an independent Chartered Accountant appointed by APTRANSCO and also subject to approval and amendment to the Gazette Notification, by the Government of Andhra Pradesh.</t>
  </si>
  <si>
    <t xml:space="preserve">4.1 The Opening balances of Assets &amp; Liabilities as on 1-04-2000 has been adopted in the books as per the Second Transfer scheme notified by the Government Order Notification dated 29th September 2001 amounting to ₹799.58 crores at gross value for which break up details are not available. </t>
  </si>
  <si>
    <t>4.2  Land: The particulars of land transferred during the second transfer, land acquired by the company after incorporation and land allotted by the different sources are yet to be identified</t>
  </si>
  <si>
    <t xml:space="preserve">5. IT Initiations:
Implementation of “SAP” ECC 6.0 in 2010-11: During the financial year 2010-11, the company has implemented SAP ECC 6.0 version with effect from 1st May 2010 for better internal control system and effective maintenance of Books of accounts. Unit Wise Opening balances to the extent available i.e. net balances for each account  are now reflected in the Trial Balance of the respective Business Area wise/unit in the financial year 2011-12. Reconciliation of Line items and Business Area /unit opening balances is in progress. GL Balances which are not directly identifiable against any Business Area are kept in the Business Area 9999 – GM/Costing unit including unidentifiable balances taken over in 2nd Transfer Scheme.
</t>
  </si>
  <si>
    <t>6. ATP&amp; KNL Circles are merged into APSPDCL w.e.f 02.06.2014 as per Schedule XII of AP Reorganisation Act.2014 and G.O. Ms No. 24 dated : 29-05-2014. In the merger/demerger process,  an amount  of  ₹11500732289 is transfered by M/s TSSPDCL ( formerly APCPDCL)  as  Net assets  book values only( .i.e., after deducting depreciation ) by way of Geographical basis allocation is adopted and also refer to Note no 26 para 7.3&amp; 7.4</t>
  </si>
  <si>
    <t>7.  Depreciation adjustments/deducations during the year ₹920.23 crores transferred from APCPDCL as OB on the merger/demerger process</t>
  </si>
  <si>
    <t>Note No.11  Non-Current Investments</t>
  </si>
  <si>
    <t>Non-Current Investments</t>
  </si>
  <si>
    <t>a) Share Capital in  Resco- Kuppam, Chittoor</t>
  </si>
  <si>
    <t>b) Investment in Shares of APPDCL 20,58,00,000 shares of ₹10 each fully paid)</t>
  </si>
  <si>
    <t>c) Non current assets (on merger)</t>
  </si>
  <si>
    <t>Aggregate Book Value of Un Quoted Investments</t>
  </si>
  <si>
    <t xml:space="preserve">Investments
1.  Investments include Equity participation in 1600MW Power Project at Krishna Patnam in Nellore District.The company share is 10.91% (out of 49%) an amount of ₹205.80 Crores upto 31.03.2015 (Previous year ₹205.80 Crores of ₹10 each fully paid)- towards its share capital  in Andhra Pradesh Power Development Company Limited.                                           
</t>
  </si>
  <si>
    <t>2. ATP&amp; KNL Circles are merged into APSPDCL w.e.f 02.06.2014 as per Schedule XII of AP Reorganisation Act.2014 and G.O. Ms No. 24 dated : 29-05-2014</t>
  </si>
  <si>
    <t>3. ATP&amp;KNL Circles ( Formerly APCPDCL)  share of investment in APPDCL , Coastal Tamilnadu Power &amp; M/s. Ghogarpalli Intergrated Power Co. Ltd. have been allocated on the basis of Energy Ratio, to the extent of ₹806380834, for which details of no of shares and value of each company is yet to be identified and transferred in the name of APSPDCL. The same has been adopted and also refer to Note no 26 para 7.3 &amp; 7.4</t>
  </si>
  <si>
    <t>Note No.12 Long Term Loans and Advances</t>
  </si>
  <si>
    <t>Long Term Loans and Advances</t>
  </si>
  <si>
    <t>Loans and advances to  suppliers/ contractors, employees and other related parties</t>
  </si>
  <si>
    <t>Loans to employees (on merger)</t>
  </si>
  <si>
    <t>Less: Provision of Doubtful Advances</t>
  </si>
  <si>
    <t>1). Loans and Advances to Directors – NIL.</t>
  </si>
  <si>
    <t xml:space="preserve">2). Loans Guanranteed by Directors During the FY 2014-15 - Nil.                                                                                                                      </t>
  </si>
  <si>
    <t>3). ATP&amp; KNL Circles are merged into APSPDCL w.e.f 02.06.2014 as per Schedule XII of AP Reorganisation Act.2014 and G.O. Ms No. 24 dated : 29-05-2014..In the merger/demerger process,  an amount  of ₹61750859 is transfered by M/s TSSPDCL  (formerly APCPDCL)  as  Long Term loans and advances for employees by way of Employee division basis allocation is adopted  and also refer to Note no 26 para 7.3 &amp; 7.4</t>
  </si>
  <si>
    <t>Note 13- Inventories</t>
  </si>
  <si>
    <r>
      <t xml:space="preserve"> </t>
    </r>
    <r>
      <rPr>
        <b/>
        <u/>
        <sz val="12"/>
        <color indexed="8"/>
        <rFont val="Trebuchet MS"/>
        <family val="2"/>
      </rPr>
      <t>Inventories</t>
    </r>
    <r>
      <rPr>
        <b/>
        <sz val="12"/>
        <color indexed="8"/>
        <rFont val="Trebuchet MS"/>
        <family val="2"/>
      </rPr>
      <t xml:space="preserve"> </t>
    </r>
  </si>
  <si>
    <t xml:space="preserve">Stores and spares </t>
  </si>
  <si>
    <t xml:space="preserve">Add:Materials stock excess/shortage pending investigation </t>
  </si>
  <si>
    <t>Less:Provision for non-moving and obsolete stock</t>
  </si>
  <si>
    <t xml:space="preserve">1. Inventories:
a. There is a net  Shortage of ₹633342 (Previous year Net Excess ₹2161) between the physical inventory of stores and spares (as certified by the management) and the value as per the financial ledger as on 31.03.2015.Since the verfication process is in progress, provision for the same is not made in the books.
</t>
  </si>
  <si>
    <t>b.  Inventory includes ₹10.91 crores (Previous year ₹4.64 crores) materials received   but pending inspection and acceptance.</t>
  </si>
  <si>
    <t>c.  There are no imported raw materials, spare parts and components consumed during the financial year. The value of indigenous raw materials, spare parts and components consumed during the year is ₹34.2 crores.</t>
  </si>
  <si>
    <t>d.  The Inventory position is as follows :
Opening Stock                         ₹169.47 Crores *
Receipts during the year           ₹718.62Crores
Issues during the year              ₹692.74Crores *
Closing Stock                           ₹195.35 Crores *
*Excluding  provision for non-moving, obsolete and unserviceable  stock of ₹10.82 crores (Previous year ₹10.53 crores) and inclusive of material Short / Excess.</t>
  </si>
  <si>
    <t>e.  Further the value of inventories as at the close of the year includes materials   procured from and out of the grants received from Government.</t>
  </si>
  <si>
    <t>2. ATP&amp; KNL Circles are merged into APSPDCL w.e.f 02.06.2014 as per Schedule XII of AP Reorganisation Act.2014 and G.O. Ms No. 24 dated : 29-05-2014.In the merger/demerger process,  an amount  of ₹435096757 inventories  is transfered by M/s TSSPDCL (formerly APCPDCL)   by way of geographical basis allocation is adopted  and also refer to Note no 26 para 7.3 &amp; 7.4</t>
  </si>
  <si>
    <t>Note No.14 Trade Receivables</t>
  </si>
  <si>
    <t xml:space="preserve"> Trade Receivables</t>
  </si>
  <si>
    <r>
      <t xml:space="preserve">Accrued Income from Sale of Power - </t>
    </r>
    <r>
      <rPr>
        <b/>
        <sz val="12"/>
        <color indexed="8"/>
        <rFont val="Trebuchet MS"/>
        <family val="2"/>
      </rPr>
      <t>A</t>
    </r>
  </si>
  <si>
    <t>SUNDRY DEBTORS</t>
  </si>
  <si>
    <t>Sundry Debtors</t>
  </si>
  <si>
    <t>Debts Outstanding Less than one year</t>
  </si>
  <si>
    <t>Debts Outstanding More than one year</t>
  </si>
  <si>
    <t xml:space="preserve">     Considered Good</t>
  </si>
  <si>
    <t xml:space="preserve">     Considered Doubtful</t>
  </si>
  <si>
    <t>Total Debtors Outstanding</t>
  </si>
  <si>
    <t>Less: Provision for doubtful debts</t>
  </si>
  <si>
    <r>
      <t xml:space="preserve">Net Debtors                                  -  </t>
    </r>
    <r>
      <rPr>
        <b/>
        <sz val="12"/>
        <color indexed="8"/>
        <rFont val="Trebuchet MS"/>
        <family val="2"/>
      </rPr>
      <t xml:space="preserve"> B</t>
    </r>
  </si>
  <si>
    <r>
      <t xml:space="preserve">CPDCL - Sundry debtors                 -   </t>
    </r>
    <r>
      <rPr>
        <b/>
        <sz val="12"/>
        <color indexed="8"/>
        <rFont val="Trebuchet MS"/>
        <family val="2"/>
      </rPr>
      <t>C</t>
    </r>
  </si>
  <si>
    <t>Total                   -                    A + B</t>
  </si>
  <si>
    <t xml:space="preserve">1(a). The billing for domestic, commercial and general-purpose categories of consumers is carried out on monthly basis in Towns and Mandal head quarters and Bi-monthly basis for other than Mandal head quarters For other categories of consumers billing is done on monthly basis. The agricultural free category consumers’ customer charges are billed half-yearly where the services are not linked to domestic services. However, during the current FY 2014-15 the two spells billing  of the previous month taken into current month Trial Balance instead of second spell of previous month and first spell of current month  in the previous year.                                                                                                               1(b) The details of Accrued Income from Sale of Power is as follows in rupees:      Sundry Debtor Unbilled Rev  ₹1391.64 crores and ATP &amp; KNL Circles debtors Balances unidentified ₹104.82 Crs                                                                                                                                                                                                                                                                                               </t>
  </si>
  <si>
    <t xml:space="preserve">2. Debtors:
2.1 The credit balance in the Sundry debtors amounting to ₹232.00 Crores  (Previous year  ₹18.47 crores) is netted off from the Sundry debtors.
2.2 As per the Financial ledger the Sundry debtors account shows a   balance of  ₹1337.44 crores where as, as per the Consumer ledger the balance shown is ₹1603.01 crores since  there is a opening balance difference  in respect of ATP&amp; KNL Cirlces is under reconciliation.
2.3 Arrears accumlated in debtors over and above 4 years is  ₹244.92 crores and provided for doubtful debts  is  ₹101.35 crores  Due to non-determination of written off towards bad and doubtful debts in the current year, no provision is made for the debtors outstanding more than 4 years (Previous year   ₹ Nil). </t>
  </si>
  <si>
    <t>3. ATP&amp; KNL Circles are merged into APSPDCL w.e.f 02.06.2014 as per Schedule XII of AP Reorganisation Act.2014 and G.O. Ms No. 24 dated : 29-05-2014.In the merger/demerger process,  an amount  of   ₹ 5465957089   is transfered by M/s TSSPDCL (formerly APCPDCL)  as  sundry debtors by way of geographical basis allocation is adopted and also refer to Note no 26 para 7.3 &amp; 7.4</t>
  </si>
  <si>
    <t>Note No.15  Cash &amp; Cash Equivalents</t>
  </si>
  <si>
    <t xml:space="preserve"> Cash &amp; Cash Equivalents</t>
  </si>
  <si>
    <t>a) Cash on Hand (including cheques, DD's and Stamps on Hand.</t>
  </si>
  <si>
    <t>b) Balance with Scheduled Banks</t>
  </si>
  <si>
    <t xml:space="preserve"> i) in current A/c</t>
  </si>
  <si>
    <t xml:space="preserve"> ii) in Deposit Accounts</t>
  </si>
  <si>
    <t>c) Remittances in Transit</t>
  </si>
  <si>
    <t>d) Balance - (on merger)</t>
  </si>
  <si>
    <t>1.1. A Bank account in the name of A.P.POWER DISTRIBUTION COMPANIES POOL ACCOUNT has been opened by all the Distribution companies jointly which is being operated by the nominees of Andhra Pradesh Power Co-ordination Committee. This is a single account, hence Distribution company wise confirmation of balance are not certified by the banker. However the balance at the end of each month is being reconciled with Trial Balance of the individual Distribution Companies, based on information provided by APPCC.</t>
  </si>
  <si>
    <t>1.2.  The payments towards power purchases and receipts of inter-state sale of power are effected through the above said Bank account by the Andhra Pradesh Power Co-ordination Committee.</t>
  </si>
  <si>
    <t xml:space="preserve">1.3. Remittance-in-transit includes Cheques and DDs on hand amounting to  ₹0.58 crores (Previous Year  ₹2.45 crores) as at 31.03.2015 in various units                                                                                                        </t>
  </si>
  <si>
    <t>2. ATP&amp; KNL Circles are merged into APSPDCL w.e.f 02.06.2014 as per Schedule XII of AP Reorganisation Act.2014 and G.O. Ms No. 24 dated : 29-05-2014.In the merger/demerger process,  an amount  of   ₹141368800   is transfered by M/s TSSPDCL (formerly APCPDCL)  as cash balance by way of geographical basis allocation is adopted  and also refer to Note no 26 para 7.3 &amp; 7.4</t>
  </si>
  <si>
    <t>Note No.16 Short Term Loans and Advances</t>
  </si>
  <si>
    <t xml:space="preserve"> Short Term Loans and Advances (Unsecured- Considered Good)</t>
  </si>
  <si>
    <t>a) Tax Deducted at Source</t>
  </si>
  <si>
    <t>b) Prepaid Income Tax</t>
  </si>
  <si>
    <t>c)  Advance Fringe Benefit Tax Paid</t>
  </si>
  <si>
    <t xml:space="preserve">  Less: Provision for Fringe Benefit Tax</t>
  </si>
  <si>
    <t>c) Advance Fringe Benefit Tax</t>
  </si>
  <si>
    <t>d) Deposits with Others</t>
  </si>
  <si>
    <t>e) Advance to cheyyur power project</t>
  </si>
  <si>
    <t>f)Short term loans and advances (on merger)</t>
  </si>
  <si>
    <t xml:space="preserve">Total </t>
  </si>
  <si>
    <t xml:space="preserve">1. The excess/shortfall in the pool bank account balance between the Distribution Companies on account of power purchase and sale of power is accounted as Pool Imbalance Account. </t>
  </si>
  <si>
    <t>2. An amount of ₹89.08 lakhs was paid to M/s Coastal Tamil Nadu Power Limited projects (Ultra Mega Power Project)  at Cheyyuru towards  commitment advance.</t>
  </si>
  <si>
    <t>3. ATP&amp; KNL Circles are merged into APSPDCL w.e.f 02.06.2014 as per Schedule XII of AP Reorganisation Act.2014 and G.O. Ms No. 24 dated : 29-05-2014. In the merger/demerger process,  an amount  of ₹672258202   is transfered by M/s TSSPDCL (formerly APCPDCL)  as short term loans and advances by way of energy, geographical and corporate ratio basis allocation is adopted and also refer to Note no 26 para 7.3 &amp; 7.4</t>
  </si>
  <si>
    <t>Note No.17  Other Current Assets</t>
  </si>
  <si>
    <t xml:space="preserve"> Other Current Assets</t>
  </si>
  <si>
    <t xml:space="preserve">  i) from GOAP</t>
  </si>
  <si>
    <t xml:space="preserve">     Less: Provison for Govt.Receivables</t>
  </si>
  <si>
    <t xml:space="preserve">  ii) from others</t>
  </si>
  <si>
    <t>iii)Other current assets (on merger)</t>
  </si>
  <si>
    <t>1) Others includes total Cash Embezzlement at Thiruvvur ERO, Vijayawada Circle is `84.50 Lakh.</t>
  </si>
  <si>
    <t>2) Govt of AP taken over  ₹900 Crores FRP Bonds against Govt receivables to that extent provision also has  been reduced</t>
  </si>
  <si>
    <t>3) ATP&amp; KNL Circles are merged into APSPDCL w.e.f 02.06.2014 as per Schedule XII of AP Reorganisation Act.2014 and G.O. Ms No. 24 dated : 29-05-2014. In the merger/demerger process,  an amount  of ₹5321097151 ( other non-current assets ₹17597229  and other current assets ₹5303499923 )    is transfered by M/s TSSPDCL (formerly APCPDCL)  as Other current assets and   by way of energy and geographical  basis allocation is adopted and also refer to Note no 26 para 7.3 &amp; 7.4</t>
  </si>
  <si>
    <t>NOTE NO - 18 : Revenue From Operations</t>
  </si>
  <si>
    <t xml:space="preserve"> REVENUE FROM OPERATIONS</t>
  </si>
  <si>
    <t>Figures as at the end of current reporting period 2014-15</t>
  </si>
  <si>
    <t>Figures as at the end of previous reporting period 2013-14</t>
  </si>
  <si>
    <t>1. Revenue from Sale of Power</t>
  </si>
  <si>
    <t>a) Between DISCOMS</t>
  </si>
  <si>
    <t>b) L.T.Supply</t>
  </si>
  <si>
    <t>c) H.T. Supply</t>
  </si>
  <si>
    <t>2. Income from Inter State Sale of Power</t>
  </si>
  <si>
    <t>3. Other Receipts</t>
  </si>
  <si>
    <t>Revenue from Sale of Power</t>
  </si>
  <si>
    <t>Less: Electricity Duty</t>
  </si>
  <si>
    <t>Net Revenue from sale of power</t>
  </si>
  <si>
    <t>Consumption figures for the year 2014-15 is given below are based on the actual consumption in respect of categories I to VIII except in case of category V – Agriculture which is based on the readings of meters provided on the LV side of the distribution transformers feeding agricultural loads.</t>
  </si>
  <si>
    <t>Low Tension (LT)</t>
  </si>
  <si>
    <t>Units in MUs</t>
  </si>
  <si>
    <t>% of total units sold</t>
  </si>
  <si>
    <t>Avg.Real. in` per unit</t>
  </si>
  <si>
    <t>Domestic supply - Category –I</t>
  </si>
  <si>
    <t>Non-Domestic supply - Category –II</t>
  </si>
  <si>
    <t>Industrial Supply- Category –III</t>
  </si>
  <si>
    <t>Cottage Industries  - Category – IV</t>
  </si>
  <si>
    <t>Irrigation and Agriculture  Category - V</t>
  </si>
  <si>
    <t>Public Lighting - Category  - VI</t>
  </si>
  <si>
    <t>General Purpose - Category  - VII</t>
  </si>
  <si>
    <t>Temporary Supply  - Category – VIII</t>
  </si>
  <si>
    <t>LT. Total</t>
  </si>
  <si>
    <t>High Tension (HT)</t>
  </si>
  <si>
    <t>Industrial  Segregated - Category  - I</t>
  </si>
  <si>
    <t>Industrial  Non-Segregated - Category – II &amp;III</t>
  </si>
  <si>
    <t>Irrigation and Agriculture -  Category – IV</t>
  </si>
  <si>
    <t>Railway Traction - Category – V</t>
  </si>
  <si>
    <t>Colony Lighting – Category - VI</t>
  </si>
  <si>
    <t>Electricity Co-Operative  Societies</t>
  </si>
  <si>
    <t>Temporary  Supply</t>
  </si>
  <si>
    <t>HT. TOTAL</t>
  </si>
  <si>
    <t>LT + HT Total  (FY 2014-15)</t>
  </si>
  <si>
    <t>LT  + HT Total (Previous Year 2013-14)</t>
  </si>
  <si>
    <t>NOTE NO - 19 : Other Income</t>
  </si>
  <si>
    <t>OTHER INCOME</t>
  </si>
  <si>
    <t>1. Interest on Staff Loans &amp; Advances</t>
  </si>
  <si>
    <t>2. Delayed Payment Charges from Consumers</t>
  </si>
  <si>
    <t>3. U I (Unscheduled Inter Change) Income</t>
  </si>
  <si>
    <t>4. Miscellaneous  Receipts</t>
  </si>
  <si>
    <t>NTPC Incentive</t>
  </si>
  <si>
    <t>5. Amortization of  Capital Contributions</t>
  </si>
  <si>
    <t>SUB-TOTAL</t>
  </si>
  <si>
    <t>6. Income relating to Prior Years</t>
  </si>
  <si>
    <t>a) Prior Period Receipts</t>
  </si>
  <si>
    <t>b) Other Excess Provisions</t>
  </si>
  <si>
    <t>7. Prior Period Expenses / Losses</t>
  </si>
  <si>
    <t>a) Operating Expenses</t>
  </si>
  <si>
    <t>b) Employee Costs</t>
  </si>
  <si>
    <t>c) Interest &amp; Other  Finance  Charges</t>
  </si>
  <si>
    <t>d) Prior Periods other charges</t>
  </si>
  <si>
    <t>Net prior period credits/(charges) ( 6 - 7 )</t>
  </si>
  <si>
    <t>8.  Govt Receivables against FRP Bonds</t>
  </si>
  <si>
    <t>OTHER INCOME- TOTAL</t>
  </si>
  <si>
    <t xml:space="preserve">1. Amortization of capital contributions: The amount of amotization of capital contributions relates to the rateable portion of  depreciation charged on total assets and created out of  Government Grants and contributions from consumers hence credited to P&amp;L Account.         
</t>
  </si>
  <si>
    <t>2. Govt receivables against FRP Bonds :- The Govt of AP has taken over ₹900 crores FRP Bonds vide GO Ms No. 34 dated : 31-03-2015. These  amounts credited to Profit &amp; loss account  since these amounts are already debited to  during the FY 2012-13 Profit &amp; loss account.</t>
  </si>
  <si>
    <t>NOTE NO - 20 : Revenue Subsidies and Grants</t>
  </si>
  <si>
    <t>REVENUE SUBSIDIES AND GRANTS</t>
  </si>
  <si>
    <t>1. Tariff Subsidy from Government</t>
  </si>
  <si>
    <t>NOTE NO.21 : Cost Of Power Purchase</t>
  </si>
  <si>
    <t>COST OF POWER PURCHASE</t>
  </si>
  <si>
    <t>1. Transmission &amp; SLDC Charges</t>
  </si>
  <si>
    <t>2. Power Purchase &amp; Others</t>
  </si>
  <si>
    <t>Cost of Power Purchase</t>
  </si>
  <si>
    <t>Less: Rebate on Power Purchase</t>
  </si>
  <si>
    <t>Power Purchase Cost after Rebate</t>
  </si>
  <si>
    <t>1. The APPCC was established as an institutional arrangement for smooth transition of power purchase functions and to have co-ordination among the DISCOMs as per the G.O.Ms.No.59,Dated 07-06-2005.</t>
  </si>
  <si>
    <t>2.The cost of power purchase is finalized at APPCC level. The power purchases and its accounting are being carried out by the Andhra Pradesh Power Coordination Committee (APPCC) , and are sent to the Distribution Companies.  The amount as certified by M/s. Sagar &amp; Associates, Chartered Accountants, Hyderabad the Internal Auditors of APPCC has been adopted in the books of accounts of the Company in toto.</t>
  </si>
  <si>
    <t>3.1.The Government of Andhra Pradesh (GoAP) vide G.O.Ms.No.58, Energy (Power-III), dated:07-06-2005 notified the transfer of Bulk Supply Undertaking and Power Purchase Agreements from Transmission Corporation of Andhra Pradesh Limited (APTRANSCO) to the four Distribution Companies (DISCOMs), in specified ratios, as on 09-06-2005.  The GoAP vide G.O.Ms.No.53, Energy (Power-III), dated: 28.04.2008, amended the share of four DISCOMs in the Generating Stations as per which the revised share of APSPDCL is 22.27%. This G.O. shall be deemed to have come into force with retrospective effect from 09.06.2005. The retrospective implementation of the G.O. involves so many calculations, revisions, etc. The Andhra Pradesh Power Co-ordination Committee (APPCC) has requested the GoAP to amend the date of implementation from April, 2008 onwards.</t>
  </si>
  <si>
    <t>3.2.The GoAP vide G.O.Ms.No.20, Energy (Power-III), dated: 08.05.2014, amended the share of four DISCOMs in the Generating Stations as per which the revised share of APSPDCL is 30.31% ( including ATP&amp; KNL Share 8.04% )  out of Four Discoms of Andhra pradesh and Telangana( .i.e., APSPDCL,APEPDCL, TSSPDCL( erst while APCPDCL) and TSNPDCL, till 01.06.2014.  Consequent to  ATP&amp; KNL Circles transfer into APSPDCL w.e.f 02.06.2014 as per Schedule XII of AP Reorganisation Act.2014 and G.O. Ms No. 24 dated : 29-05-2014, APSPDCL  share is  increased  in the re-orgnased state of Andhra pradesh  and allocated between two Discoms ( .i.e., APSPDCL and APEPDCL) as  to 65.73% and 34.27 %. The cost of power purchase is allocated accordingly.</t>
  </si>
  <si>
    <t xml:space="preserve">Quantitative Details of Purchase of energy and cost of power purchase: </t>
  </si>
  <si>
    <t xml:space="preserve">Energy Purchased </t>
  </si>
  <si>
    <t>Purchases in Mus</t>
  </si>
  <si>
    <t>Amount ₹ In Crores</t>
  </si>
  <si>
    <t>FY: 2001-02</t>
  </si>
  <si>
    <t>FY: 2002-03</t>
  </si>
  <si>
    <t>FY: 2003-04</t>
  </si>
  <si>
    <t>FY: 2004-05</t>
  </si>
  <si>
    <t>FY: 2005-06</t>
  </si>
  <si>
    <t>FY : 2006-07</t>
  </si>
  <si>
    <t>FY : 2007-08</t>
  </si>
  <si>
    <t>FY : 2008-09</t>
  </si>
  <si>
    <t>FY : 2009-10</t>
  </si>
  <si>
    <t>FY : 2010-11</t>
  </si>
  <si>
    <t>FY : 2011-12</t>
  </si>
  <si>
    <t>FY : 2012-13</t>
  </si>
  <si>
    <t>FY : 2013-14</t>
  </si>
  <si>
    <t>FY : 2014-15</t>
  </si>
  <si>
    <t>NOTE NO - 22 : Employee Benefit Expense</t>
  </si>
  <si>
    <t>EMPLOYEE BENEFIT EXPENSE</t>
  </si>
  <si>
    <t>1. Salaries, Wages and Bonus</t>
  </si>
  <si>
    <t>2. Pension Contribution &amp; Terminal                                                                     
   Benefits</t>
  </si>
  <si>
    <t>3. Employees Welfare expenses</t>
  </si>
  <si>
    <t>Less: Employees Cost Capitalised</t>
  </si>
  <si>
    <t xml:space="preserve">1.  Provident Fund :The company has implemented Employees Provident Fund Scheme, 1952 from the financial year 2002-03   for employees who have joined after 1.2.99 or from the date of employment, which ever is later. During the year an amount of ₹44.73  crores (Previous Year ₹23.05 crores) has been contributed.
</t>
  </si>
  <si>
    <t>NOTE NO - 23 : Financial Costs</t>
  </si>
  <si>
    <t xml:space="preserve"> Financial Costs</t>
  </si>
  <si>
    <t>1. Interest on State Government Loans/REC/PFC</t>
  </si>
  <si>
    <t>2. Interest on loans from Financial Institutions and Banks (short term Loan)</t>
  </si>
  <si>
    <t>3. Interest on others(Interest on Consumption Deposit etc)</t>
  </si>
  <si>
    <t>Less: Interest and Finance Charges Capitalised</t>
  </si>
  <si>
    <t>Less: Interest on Fixed Deposits/Short term investments</t>
  </si>
  <si>
    <t>a) Interest Capitalization: Interest capitalized during the year is ₹127.10 crores (Previous Year  ₹66.97 crores) as per Accounting Standard -16.                                                                                       b) No interest has been considered/ paid in the accounts against the shortterm and long term loans transfered under Merger Scheme due to non availablity of details.                              c) Interest on short term loans charged is the allocated share out of the pool account.</t>
  </si>
  <si>
    <t>d) Interst on FRP Bonds from GOAP during the year 2014-15 received  for an amount of  ₹223.19 crores and the same was  paid to the banks</t>
  </si>
  <si>
    <t>ii. Estimated amount of contracts remaining to be executed on capital account and not provided for</t>
  </si>
  <si>
    <t>i. Claims against the company not acknowledged as   debts</t>
  </si>
  <si>
    <t>Particulars</t>
  </si>
  <si>
    <t>Rs. in Crores</t>
  </si>
  <si>
    <t>8. Court Cases/ Legal Disputes/ Contingent Liabilities</t>
  </si>
  <si>
    <t xml:space="preserve">Mr.K.Vidya Sagar Reddy                                       </t>
  </si>
  <si>
    <t>H.Y.Dora</t>
  </si>
  <si>
    <t>Remuneration for 2013-14</t>
  </si>
  <si>
    <t>Remuneration for 2014-15</t>
  </si>
  <si>
    <t xml:space="preserve">Name </t>
  </si>
  <si>
    <t>Key Management Personnel:</t>
  </si>
  <si>
    <t xml:space="preserve">Travelling Expenses </t>
  </si>
  <si>
    <t xml:space="preserve">Salary / Remuneration </t>
  </si>
  <si>
    <t xml:space="preserve">Other Directors </t>
  </si>
  <si>
    <t>Chairman and Managing Director</t>
  </si>
  <si>
    <t>F.Y : 2014-15</t>
  </si>
  <si>
    <t xml:space="preserve">Particulars </t>
  </si>
  <si>
    <t>Sl.No</t>
  </si>
  <si>
    <r>
      <t xml:space="preserve">                                   Payments and Benefits to Directors               </t>
    </r>
    <r>
      <rPr>
        <b/>
        <sz val="10"/>
        <rFont val="Arial"/>
        <family val="2"/>
      </rPr>
      <t>Amount in Rs.</t>
    </r>
  </si>
  <si>
    <t>8. Related party disclosures.</t>
  </si>
  <si>
    <t xml:space="preserve">7.4 The above Assets and Liabilities   are  adopted in to APSPDCL accounts ,subject to modifications after verification and reconciliation by both the entities and approval by  the Expert committee,  Govt of AP, APSPDCL, TSSPDCL and Govt of Telangana.
</t>
  </si>
  <si>
    <t>Total Assets</t>
  </si>
  <si>
    <t>OTHER CURRENT ASSETS</t>
  </si>
  <si>
    <t>SHORT TERM LOANS &amp; ADVANCES</t>
  </si>
  <si>
    <t>CASH &amp; CASH EQUIVALENTS</t>
  </si>
  <si>
    <t>TRADE RECEIVABLES</t>
  </si>
  <si>
    <t>INVENTORIES</t>
  </si>
  <si>
    <t>LONG TERM LOANS &amp; ADVANCES</t>
  </si>
  <si>
    <t>NON CURRENT INVESTMENTS</t>
  </si>
  <si>
    <t xml:space="preserve"> FIXED ASSETS ( Including accumulated depreceation)</t>
  </si>
  <si>
    <t>Total Liabilities</t>
  </si>
  <si>
    <t xml:space="preserve"> SHORT TERM PROVISIONS</t>
  </si>
  <si>
    <t>OTHER CURRENT LIABILITIES</t>
  </si>
  <si>
    <t>TRADE PAYABLES</t>
  </si>
  <si>
    <t xml:space="preserve"> SHORT TERM BORROWINGS</t>
  </si>
  <si>
    <t>LONG TERM PROVISIONS</t>
  </si>
  <si>
    <t xml:space="preserve"> OTHER LONG TERM LIABILITIES</t>
  </si>
  <si>
    <t>LONG TERM BORROWINGS</t>
  </si>
  <si>
    <t xml:space="preserve"> RESERVE &amp; SURPLUS</t>
  </si>
  <si>
    <t>Amount in ₹</t>
  </si>
  <si>
    <t>Details</t>
  </si>
  <si>
    <t>Note No</t>
  </si>
  <si>
    <t>SL No</t>
  </si>
  <si>
    <t>7.3 The company reviewed the said financial statements with the books of accounts and adopted the same subject to certain unidentified items as stated below:</t>
  </si>
  <si>
    <t xml:space="preserve">7.  Merger of Anantapur and Kurnool Cirlces :                                                                        7.1Consequent to the promulgation of AP Reorganization Bill 2014 (The Act), the Assets and Liabilities ofoperation circles of Ananthapur and Kurnoolof TSSPDCL (APCPDCL)were required to be merged with APSPDCL.
7.2 M/s TSSPDCL have furnished financial statements as at 01.06.2014 duly audited by M/s Sharad &amp; Associates, Chartered Accountants, Hyderabad. The audit certificate has stated that the allocation of assets and liabilities as at 01.06.2014 and income and expenditure from 01.04.2014 to 01.06.2014 has been carried out as per the ACT except apportionment of employee related liabilities / receivables such as Liability on account of GIS Insurance, Savings fund and Self-funding Medical Scheme,Employee Liabilities towards Gratuity and Leave encashment, Liabilities towards APCPDCL Pension &amp; Gratuity Trust and APCPDCL GPF Trust, Long Term / shortterm Loans &amp; Advances of employees and Receivable towards APSEE Master P &amp; G Trust which  are not in conformity with Annexure 2 referred to in Clause XVIII of the G.O.Ms No 24.
</t>
  </si>
  <si>
    <t xml:space="preserve">6.There are no dues pending as at 31st March 2015 to suppliers/ contractors/ service providers who are registered as Micro, Small Or Medium Enterprises under the Micro, Small and Medium Enterprises Development Act, 2006. </t>
  </si>
  <si>
    <t>5. Amounts have been rounded off to nearest rupee.</t>
  </si>
  <si>
    <t xml:space="preserve">4. Previous year figures have been regrouped/re-classified wherever necessary. </t>
  </si>
  <si>
    <t xml:space="preserve">3. Segment Reporting as per AS-17, since distribution and retails supply of power comprises primary and reportable segment, hence not applicable </t>
  </si>
  <si>
    <t>2.Service tax liability on supervisory charges included in DC works, since under quantification, no provision has been made</t>
  </si>
  <si>
    <t>1. Balances in sundry debtors, sundry creditors, other claims and receivables, Deposits &amp; retentions of suppliers and contractors, Deposits for electrification service connections, liability for capital supplies, O&amp;M supplies and loans and advances as on 31.03.2015 are subject to reconciliation and confirmation and adjustments.</t>
  </si>
  <si>
    <t>NOTE NO. 26 : Other Notes</t>
  </si>
  <si>
    <t>Less: Adm. &amp; General Expenses Capitalised</t>
  </si>
  <si>
    <t>SRPC Charges</t>
  </si>
  <si>
    <t>Prov.Govt.Receivables</t>
  </si>
  <si>
    <t>Miscellaneous provisions/losses/ write-offs</t>
  </si>
  <si>
    <t>Other  Expenses</t>
  </si>
  <si>
    <t>Conveyance and Traveling Expenses</t>
  </si>
  <si>
    <t>Electricity Charges</t>
  </si>
  <si>
    <t>Advertisement</t>
  </si>
  <si>
    <t>Printing  &amp; Stationery</t>
  </si>
  <si>
    <t>Other Professional Chrgs</t>
  </si>
  <si>
    <t xml:space="preserve">  c) Tax Audit Fees</t>
  </si>
  <si>
    <t xml:space="preserve">  b) Audit Expenses</t>
  </si>
  <si>
    <t xml:space="preserve">  a) Statutory Audit Fees(Incl.Cost audit)</t>
  </si>
  <si>
    <t xml:space="preserve">Audit Exp &amp; Fees : </t>
  </si>
  <si>
    <t>Legal Charges</t>
  </si>
  <si>
    <t>Postage &amp; Telegrams</t>
  </si>
  <si>
    <t>Telephone Charges</t>
  </si>
  <si>
    <t>Insurance</t>
  </si>
  <si>
    <t>Rates &amp; Taxes</t>
  </si>
  <si>
    <t>Rent (including Lease Rentals)</t>
  </si>
  <si>
    <t xml:space="preserve">  c) Others</t>
  </si>
  <si>
    <t xml:space="preserve">  b) Buildings</t>
  </si>
  <si>
    <t xml:space="preserve">  a) Plant and Machinery</t>
  </si>
  <si>
    <t>Repairs and Maintenance to</t>
  </si>
  <si>
    <t>Licence fees</t>
  </si>
  <si>
    <t>Other Expenses</t>
  </si>
  <si>
    <t>NOTE NO. 25 : Other Expenses</t>
  </si>
  <si>
    <t>1.Depreciation in respect of merger entites(ATP &amp;KNL) assets has been provided only to the extent of Assets identified.</t>
  </si>
  <si>
    <t>Amortization</t>
  </si>
  <si>
    <t>Depreciation</t>
  </si>
  <si>
    <t xml:space="preserve">                             ₹</t>
  </si>
  <si>
    <t xml:space="preserve">                           ₹</t>
  </si>
  <si>
    <t>Depreciation &amp; Amortization expense</t>
  </si>
  <si>
    <t>NOTE NO - 24 : Depreciation &amp; Amortization expense</t>
  </si>
  <si>
    <t>4.  Indira Jala Prabha:
Cost booked upto this year under this programme is ₹33.98 crores. Out of which ₹23.21 crores is capitalized and asset under construction is ₹10.77 crores.</t>
  </si>
  <si>
    <t>3.Reserve &amp; Surplus (on merger) represent an amount of ₹9789657143 being net deficit of assets &amp; liablities and after regrouping consumer contribution of ₹ 2949487921 and contingency reserve of ₹ 644669742. Also refer to Note No:26   para 7.3 &amp; 7.4</t>
  </si>
  <si>
    <t xml:space="preserve">5. Energisation of SC &amp; ST habitations  :                                                                                             Cost booked up to this year under this programme  is ₹6.87 crores. Out of which ₹0.99 crores is capitalized and Assets under construction is ₹ 5.87 crores.               </t>
  </si>
  <si>
    <t>(a).Security and Other deposits includes Retention money, Bid deposits, Security Deposits, EMD, Contribution work Deposits and Temporary Supply Deposits received from service and material vendors. The value wise details a) Bid Deposits ₹1.61 crores, b) Security Deposits  ₹41.81 crores c). Retention Money ₹77.85 crores d) EMD  ₹12.21 crores e) Contributory work Deposits  ₹35.79 crores and f) Temporary Supply Deposits: ₹13.48 crores g) others  ₹4.48 crores.</t>
  </si>
  <si>
    <t>b. ATP&amp; KNL Circles are merged into APSPDCL w.e.f 02.06.2014 as per Schedule XII of AP Reorganisation Act.2014 and G.O. Ms No. 24 dated : 29-05-2014. In the merger/demerger process,  an amount  of ₹1809242229 is transfered by M/s TSSPDCL (formerly APCPDCL)  as  Short term borrowings  by way of Energy basis allocation is adopted  and also refer to Note no 26 para no 7.3 &amp; 7.4</t>
  </si>
  <si>
    <t>4. Sundry creditors for others includes: a) Material creditors &amp; Service/works creditors   ₹112.87 crores c) Pension ₹49.40 crores d) Salaries Liabilities ₹70.83 crores e) Insurance ₹3.69 crores g) R&amp;R Bank Loans ₹3.68 crores h) Year end provisions for salaries, Adm &amp; Gen Expenses, R&amp;M, Interest &amp; Finance Charages and O&amp;M and capital works etc., ₹253.42 crores i) others ₹566.16 crore.</t>
  </si>
  <si>
    <t xml:space="preserve">            BALANCE SHEET AS AT 31ST MARCH, 2015          </t>
  </si>
  <si>
    <r>
      <t xml:space="preserve">                            </t>
    </r>
    <r>
      <rPr>
        <sz val="11"/>
        <rFont val="Trebuchet MS"/>
        <family val="2"/>
      </rPr>
      <t xml:space="preserve">  Amount in Rs.</t>
    </r>
  </si>
  <si>
    <r>
      <t xml:space="preserve">I. </t>
    </r>
    <r>
      <rPr>
        <b/>
        <u/>
        <sz val="11"/>
        <rFont val="Trebuchet MS"/>
        <family val="2"/>
      </rPr>
      <t>EQUITY AND LIABILITIES</t>
    </r>
  </si>
  <si>
    <t>(1) Shareholder's Funds</t>
  </si>
  <si>
    <t>(a) Share Capital</t>
  </si>
  <si>
    <t>(c) Reserves and Surplus</t>
  </si>
  <si>
    <t>(2) Non-Current Liabilities</t>
  </si>
  <si>
    <t>(a) Long-term borrowings</t>
  </si>
  <si>
    <t>(b) Other Long term liabilities</t>
  </si>
  <si>
    <t>(c) Long term provisions</t>
  </si>
  <si>
    <t>(3) Current Liabilities</t>
  </si>
  <si>
    <t>(a) Short-term borrowings</t>
  </si>
  <si>
    <t>(b) Trade payables</t>
  </si>
  <si>
    <t>(c) Other current liabilities(including current maturities of Long term debt)</t>
  </si>
  <si>
    <t>(d) Short-term provisions</t>
  </si>
  <si>
    <r>
      <t>II.</t>
    </r>
    <r>
      <rPr>
        <b/>
        <u/>
        <sz val="11"/>
        <rFont val="Trebuchet MS"/>
        <family val="2"/>
      </rPr>
      <t>Assets</t>
    </r>
  </si>
  <si>
    <t>(1) Non-current assets</t>
  </si>
  <si>
    <t>(a) Fixed assets(Net)</t>
  </si>
  <si>
    <t xml:space="preserve">     (i) Tangible assets</t>
  </si>
  <si>
    <t xml:space="preserve">     (ii) Intangible assets</t>
  </si>
  <si>
    <t xml:space="preserve">     (iii) Capital work-in-progress</t>
  </si>
  <si>
    <t>(b) Non-current investments</t>
  </si>
  <si>
    <t>(c) Long term loans and advances</t>
  </si>
  <si>
    <t>(2) Current assets</t>
  </si>
  <si>
    <t>(a) Inventories</t>
  </si>
  <si>
    <t>(b) Trade receivables</t>
  </si>
  <si>
    <t>(c) Cash and cash equivalents</t>
  </si>
  <si>
    <t>(d) Short-term loans and advances</t>
  </si>
  <si>
    <t>(e) Other current assets</t>
  </si>
  <si>
    <t>Other Notes</t>
  </si>
  <si>
    <t>Statement of Accounting Policies</t>
  </si>
  <si>
    <t xml:space="preserve">As per our report of even date </t>
  </si>
  <si>
    <t>For and on behalf of the Board</t>
  </si>
  <si>
    <t>For M/s Ramraj &amp; Co.</t>
  </si>
  <si>
    <t>Chartered Accountants.</t>
  </si>
  <si>
    <t>Firm No.002839S</t>
  </si>
  <si>
    <t xml:space="preserve">     H.Y.DORA</t>
  </si>
  <si>
    <t>SYED BILAL BASHA</t>
  </si>
  <si>
    <t xml:space="preserve">                  Chairman &amp; Managing Director/CEO</t>
  </si>
  <si>
    <t>Director ( Finance)/CFO</t>
  </si>
  <si>
    <t>CA.M.C.VENKATANATH</t>
  </si>
  <si>
    <t xml:space="preserve">       A.VENU GOPAL                          </t>
  </si>
  <si>
    <t xml:space="preserve"> B.V.S.PRAKASH</t>
  </si>
  <si>
    <t>Partner</t>
  </si>
  <si>
    <t xml:space="preserve">Chief General Manager/E&amp;C            </t>
  </si>
  <si>
    <t xml:space="preserve">    Company Secretary</t>
  </si>
  <si>
    <t>Membership No.210007</t>
  </si>
  <si>
    <t>Date : 02-11-2015</t>
  </si>
  <si>
    <t xml:space="preserve">Place : Tirupati   </t>
  </si>
  <si>
    <t>STATEMENT OF PROFIT AND LOSS  FOR THE YEAR ENDED 31ST MARCH, 2015</t>
  </si>
  <si>
    <t xml:space="preserve">    Amount in Rs.</t>
  </si>
  <si>
    <t>I. Revenue from operations</t>
  </si>
  <si>
    <t>II. Other Income</t>
  </si>
  <si>
    <t>III. Revenue Subsidies and Grants</t>
  </si>
  <si>
    <r>
      <t xml:space="preserve">Total Revenue (I + II + III )         -     </t>
    </r>
    <r>
      <rPr>
        <b/>
        <sz val="12"/>
        <rFont val="Trebuchet MS"/>
        <family val="2"/>
      </rPr>
      <t xml:space="preserve"> (A)</t>
    </r>
  </si>
  <si>
    <t xml:space="preserve"> Expenses:</t>
  </si>
  <si>
    <t>IV. Cost of Power Purchase</t>
  </si>
  <si>
    <t>V. Employee benefit expenses</t>
  </si>
  <si>
    <t>VI. Financial costs</t>
  </si>
  <si>
    <t>VII. Depreciation and amortization expenses</t>
  </si>
  <si>
    <t>VIII. Other expenses</t>
  </si>
  <si>
    <r>
      <t>Total Expenses (IV + V + VI + VII + VIII -</t>
    </r>
    <r>
      <rPr>
        <b/>
        <sz val="12"/>
        <rFont val="Trebuchet MS"/>
        <family val="2"/>
      </rPr>
      <t xml:space="preserve"> (B)</t>
    </r>
  </si>
  <si>
    <r>
      <t xml:space="preserve">IX. Profit before exceptional and extraordinary items and tax </t>
    </r>
    <r>
      <rPr>
        <b/>
        <sz val="12"/>
        <rFont val="Trebuchet MS"/>
        <family val="2"/>
      </rPr>
      <t>(A - B)</t>
    </r>
  </si>
  <si>
    <t>X. Exceptional Items</t>
  </si>
  <si>
    <t>XI. Profit before extraordinary items and tax (IX - X)</t>
  </si>
  <si>
    <t>XII. Extraordinary Items</t>
  </si>
  <si>
    <t>XIII. Profit before tax (XI - XII)</t>
  </si>
  <si>
    <t>XIV. Provision for Taxation</t>
  </si>
  <si>
    <t>XV. Profit(Loss) from the period from continuing operations(XIII-XIV)</t>
  </si>
  <si>
    <t>XVI Less: Transfer to Contingency Reserve</t>
  </si>
  <si>
    <t>XVII. Profit/(Loss) for the period (XV - XVI)</t>
  </si>
  <si>
    <t>XVIII. Earning per equity share:</t>
  </si>
  <si>
    <t xml:space="preserve">       (1) Basic</t>
  </si>
  <si>
    <t xml:space="preserve">       (2) Diluted</t>
  </si>
  <si>
    <t xml:space="preserve"> Other Notes</t>
  </si>
  <si>
    <t xml:space="preserve"> Statement of Accounting Policies</t>
  </si>
  <si>
    <t xml:space="preserve">               H.Y.DORA</t>
  </si>
  <si>
    <t>Chairman &amp; Managing Director/CEO</t>
  </si>
  <si>
    <t xml:space="preserve">          A.VENU GOPAL                          </t>
  </si>
  <si>
    <t xml:space="preserve">Chief General Manager/E&amp;C             </t>
  </si>
  <si>
    <t xml:space="preserve">   Company Secretary</t>
  </si>
  <si>
    <t>Date:-02.11.2015</t>
  </si>
  <si>
    <t xml:space="preserve">CASH FLOW STATEMENT </t>
  </si>
  <si>
    <t xml:space="preserve">                    Amount in Rs.</t>
  </si>
  <si>
    <t>Year ending 31-03-2015</t>
  </si>
  <si>
    <t>Year ending 31-03-2014</t>
  </si>
  <si>
    <t>A</t>
  </si>
  <si>
    <t>Cash flow from operating activities</t>
  </si>
  <si>
    <t>Net profit before taxation</t>
  </si>
  <si>
    <t>Adjustments for items in Profit &amp; Loss Account</t>
  </si>
  <si>
    <t>Amortization of Capital Contributions</t>
  </si>
  <si>
    <t>Depreciation &amp; Amortisation</t>
  </si>
  <si>
    <t>Interest Income</t>
  </si>
  <si>
    <t xml:space="preserve">Interest Expense </t>
  </si>
  <si>
    <t>Operating Profit before working capital changes</t>
  </si>
  <si>
    <t xml:space="preserve">Adjustments for changes in  Current Assets  other than </t>
  </si>
  <si>
    <t>Cash and Cash Equivalents</t>
  </si>
  <si>
    <t>Income accrued but not due</t>
  </si>
  <si>
    <t>Inventories</t>
  </si>
  <si>
    <t>Receivables</t>
  </si>
  <si>
    <t>Loans and Advances</t>
  </si>
  <si>
    <t xml:space="preserve">                                                                                                                                                                                                                                                                                                                                                                                                                                                                                               </t>
  </si>
  <si>
    <t>Adjustments for changes in  Current  Liabilities &amp; provisions</t>
  </si>
  <si>
    <t>Current Liabilities</t>
  </si>
  <si>
    <t>Provisions</t>
  </si>
  <si>
    <t>Cash generated from Operations</t>
  </si>
  <si>
    <t>Less: Provision for Income Tax/Fringe Benefit Tax</t>
  </si>
  <si>
    <t>Net cash flow from operating activities</t>
  </si>
  <si>
    <t>B</t>
  </si>
  <si>
    <t>Cash flows from investing activities</t>
  </si>
  <si>
    <t xml:space="preserve">Purchase of fixed assets /CWIP </t>
  </si>
  <si>
    <t>Interest on Investments</t>
  </si>
  <si>
    <t>Interest on contingency reserve investments</t>
  </si>
  <si>
    <t>(Increase)/Decrease in Investments</t>
  </si>
  <si>
    <t>Net cash flow from investing activities</t>
  </si>
  <si>
    <t>Cash Flows from Financing Activities</t>
  </si>
  <si>
    <t xml:space="preserve"> APCPDCL reserves ( Losses)</t>
  </si>
  <si>
    <t>Proceeds from borrowings</t>
  </si>
  <si>
    <t>Increase in security and other deposits</t>
  </si>
  <si>
    <t>Additions to Deferred Capital Contributions</t>
  </si>
  <si>
    <t>Repayment of  borrowings</t>
  </si>
  <si>
    <t>Interest on Borrowings</t>
  </si>
  <si>
    <t>Net Cash flow from Financing Activities</t>
  </si>
  <si>
    <t>D</t>
  </si>
  <si>
    <t>Net Increase/Decrease  in cash and cash equivalents</t>
  </si>
  <si>
    <t>E</t>
  </si>
  <si>
    <t xml:space="preserve">Cash and Cash Equivalents </t>
  </si>
  <si>
    <t>At the beginning of the period</t>
  </si>
  <si>
    <t>At the end  of the period</t>
  </si>
  <si>
    <t>F</t>
  </si>
  <si>
    <t>Net Increase/Decrease in cash and cash equivalents</t>
  </si>
  <si>
    <t>H.Y.DORA</t>
  </si>
  <si>
    <t>A. VENU GOPAL</t>
  </si>
  <si>
    <t xml:space="preserve">   B.V.S.Prakash      </t>
  </si>
  <si>
    <t xml:space="preserve">           Chief General Manager/E&amp;C</t>
  </si>
  <si>
    <t>Company Secretary</t>
  </si>
</sst>
</file>

<file path=xl/styles.xml><?xml version="1.0" encoding="utf-8"?>
<styleSheet xmlns="http://schemas.openxmlformats.org/spreadsheetml/2006/main">
  <numFmts count="26">
    <numFmt numFmtId="41" formatCode="_ * #,##0_ ;_ * \-#,##0_ ;_ * &quot;-&quot;_ ;_ @_ "/>
    <numFmt numFmtId="43" formatCode="_ * #,##0.00_ ;_ * \-#,##0.00_ ;_ * &quot;-&quot;??_ ;_ @_ "/>
    <numFmt numFmtId="164" formatCode="_(* #,##0.00_);_(* \(#,##0.00\);_(* &quot;-&quot;??_);_(@_)"/>
    <numFmt numFmtId="165" formatCode="0_);\(0\)"/>
    <numFmt numFmtId="166" formatCode="_(* #,##0_);_(* \(#,##0\);_(* &quot;-&quot;??_);_(@_)"/>
    <numFmt numFmtId="167" formatCode="_ &quot;\&quot;* #,##0_ ;_ &quot;\&quot;* \-#,##0_ ;_ &quot;\&quot;* &quot;-&quot;_ ;_ @_ "/>
    <numFmt numFmtId="168" formatCode="_ &quot;\&quot;* #,##0.00_ ;_ &quot;\&quot;* \-#,##0.00_ ;_ &quot;\&quot;* &quot;-&quot;??_ ;_ @_ "/>
    <numFmt numFmtId="169" formatCode="&quot;$&quot;#,##0.0000_);\(&quot;$&quot;#,##0.0000\)"/>
    <numFmt numFmtId="170" formatCode="&quot;\&quot;#,##0.00;[Red]\-&quot;\&quot;#,##0.00"/>
    <numFmt numFmtId="171" formatCode="#,##0.0"/>
    <numFmt numFmtId="172" formatCode="#,##0.0_);\(#,##0.0\)"/>
    <numFmt numFmtId="173" formatCode="0\);"/>
    <numFmt numFmtId="174" formatCode="#,##0;[Red]\(#,##0\)"/>
    <numFmt numFmtId="175" formatCode="#,##0.0000_)"/>
    <numFmt numFmtId="176" formatCode="##,##0.000_);\(#,##0.000\)"/>
    <numFmt numFmtId="177" formatCode="0.00_)"/>
    <numFmt numFmtId="178" formatCode="_-* #,##0.00_-;\-* #,##0.00_-;_-* &quot;-&quot;??_-;_-@_-"/>
    <numFmt numFmtId="179" formatCode="_-* #,##0_-;\-* #,##0_-;_-* &quot;-&quot;_-;_-@_-"/>
    <numFmt numFmtId="180" formatCode="&quot;$&quot;#,##0;\-&quot;$&quot;#,##0"/>
    <numFmt numFmtId="181" formatCode="_(&quot;$&quot;* #,##0.0000000_);_(&quot;$&quot;* \(#,##0.0000000\);_(&quot;$&quot;* &quot;-&quot;??_);_(@_)"/>
    <numFmt numFmtId="182" formatCode="0.000"/>
    <numFmt numFmtId="183" formatCode="_(&quot; &quot;* #,##0_);_(&quot; &quot;* \(#,##0\);_(&quot; &quot;* &quot;-&quot;_);_(@_)"/>
    <numFmt numFmtId="184" formatCode="0.0000"/>
    <numFmt numFmtId="185" formatCode="_ * #,##0_ ;_ * \-#,##0_ ;_ * &quot;-&quot;??_ ;_ @_ "/>
    <numFmt numFmtId="186" formatCode="####\ ##\ ##\ ##\ ###"/>
    <numFmt numFmtId="188" formatCode="0.00_);\(0.00\)"/>
  </numFmts>
  <fonts count="80">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b/>
      <sz val="12"/>
      <color indexed="8"/>
      <name val="Trebuchet MS"/>
      <family val="2"/>
    </font>
    <font>
      <b/>
      <sz val="16"/>
      <color indexed="8"/>
      <name val="Trebuchet MS"/>
      <family val="2"/>
    </font>
    <font>
      <sz val="12"/>
      <name val="Trebuchet MS"/>
      <family val="2"/>
    </font>
    <font>
      <sz val="12"/>
      <color indexed="8"/>
      <name val="Trebuchet MS"/>
      <family val="2"/>
    </font>
    <font>
      <b/>
      <u/>
      <sz val="12"/>
      <name val="Trebuchet MS"/>
      <family val="2"/>
    </font>
    <font>
      <b/>
      <sz val="12"/>
      <name val="Trebuchet MS"/>
      <family val="2"/>
    </font>
    <font>
      <b/>
      <sz val="11"/>
      <name val="Rupee Foradian"/>
      <family val="2"/>
    </font>
    <font>
      <b/>
      <sz val="12"/>
      <color rgb="FFFF0000"/>
      <name val="Trebuchet MS"/>
      <family val="2"/>
    </font>
    <font>
      <u/>
      <sz val="12"/>
      <name val="Trebuchet MS"/>
      <family val="2"/>
    </font>
    <font>
      <sz val="11"/>
      <name val="Rupee Foradian"/>
      <family val="2"/>
    </font>
    <font>
      <sz val="14"/>
      <name val="AngsanaUPC"/>
      <family val="1"/>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1"/>
      <name val="Book Antiqua"/>
      <family val="1"/>
    </font>
    <font>
      <sz val="10"/>
      <color indexed="16"/>
      <name val="MS Serif"/>
      <family val="1"/>
    </font>
    <font>
      <sz val="10"/>
      <color indexed="10"/>
      <name val="Arial"/>
      <family val="2"/>
    </font>
    <font>
      <sz val="8"/>
      <name val="Arial"/>
      <family val="2"/>
    </font>
    <font>
      <b/>
      <sz val="12"/>
      <name val="Arial"/>
      <family val="2"/>
    </font>
    <font>
      <u/>
      <sz val="9"/>
      <color indexed="12"/>
      <name val="Arial"/>
      <family val="2"/>
    </font>
    <font>
      <sz val="12"/>
      <name val="Helv"/>
    </font>
    <font>
      <sz val="12"/>
      <color indexed="9"/>
      <name val="Helv"/>
    </font>
    <font>
      <sz val="7"/>
      <name val="Small Fonts"/>
      <family val="2"/>
    </font>
    <font>
      <b/>
      <i/>
      <sz val="16"/>
      <name val="Helv"/>
    </font>
    <font>
      <sz val="11"/>
      <color indexed="8"/>
      <name val="Calibri"/>
      <family val="2"/>
    </font>
    <font>
      <b/>
      <sz val="10"/>
      <name val="Arial CE"/>
      <family val="2"/>
      <charset val="238"/>
    </font>
    <font>
      <sz val="10"/>
      <name val="Tms Rmn"/>
    </font>
    <font>
      <sz val="10"/>
      <name val="MS Sans Serif"/>
      <family val="2"/>
    </font>
    <font>
      <u/>
      <sz val="9"/>
      <color indexed="36"/>
      <name val="Arial"/>
      <family val="2"/>
    </font>
    <font>
      <sz val="10"/>
      <color indexed="8"/>
      <name val="Arial"/>
      <family val="2"/>
    </font>
    <font>
      <b/>
      <sz val="8"/>
      <color indexed="8"/>
      <name val="Helv"/>
    </font>
    <font>
      <b/>
      <sz val="14"/>
      <color indexed="8"/>
      <name val="Trebuchet MS"/>
      <family val="2"/>
    </font>
    <font>
      <b/>
      <sz val="11"/>
      <color indexed="8"/>
      <name val="Trebuchet MS"/>
      <family val="2"/>
    </font>
    <font>
      <b/>
      <sz val="14"/>
      <name val="Trebuchet MS"/>
      <family val="2"/>
    </font>
    <font>
      <sz val="12"/>
      <name val="Rupee Foradian"/>
      <family val="2"/>
    </font>
    <font>
      <sz val="12"/>
      <color rgb="FFFF0000"/>
      <name val="Trebuchet MS"/>
      <family val="2"/>
    </font>
    <font>
      <b/>
      <sz val="11"/>
      <name val="Trebuchet MS"/>
      <family val="2"/>
    </font>
    <font>
      <sz val="18"/>
      <color rgb="FFFF0000"/>
      <name val="Trebuchet MS"/>
      <family val="2"/>
    </font>
    <font>
      <b/>
      <sz val="13"/>
      <name val="Trebuchet MS"/>
      <family val="2"/>
    </font>
    <font>
      <sz val="16"/>
      <color rgb="FFFF0000"/>
      <name val="Trebuchet MS"/>
      <family val="2"/>
    </font>
    <font>
      <sz val="14"/>
      <name val="Trebuchet MS"/>
      <family val="2"/>
    </font>
    <font>
      <b/>
      <sz val="9"/>
      <color indexed="8"/>
      <name val="Trebuchet MS"/>
      <family val="2"/>
    </font>
    <font>
      <sz val="12"/>
      <color rgb="FFFF0000"/>
      <name val="Rupee Foradian"/>
      <family val="2"/>
    </font>
    <font>
      <sz val="11"/>
      <color indexed="8"/>
      <name val="Rupee Foradian"/>
      <family val="2"/>
    </font>
    <font>
      <sz val="11"/>
      <color indexed="8"/>
      <name val="Trebuchet MS"/>
      <family val="2"/>
    </font>
    <font>
      <sz val="10"/>
      <color indexed="8"/>
      <name val="Trebuchet MS"/>
      <family val="2"/>
    </font>
    <font>
      <b/>
      <sz val="16"/>
      <color indexed="8"/>
      <name val="Calibri"/>
      <family val="2"/>
    </font>
    <font>
      <b/>
      <sz val="11"/>
      <color indexed="8"/>
      <name val="Calibri"/>
      <family val="2"/>
    </font>
    <font>
      <b/>
      <sz val="9"/>
      <name val="Arial"/>
      <family val="2"/>
    </font>
    <font>
      <b/>
      <sz val="10"/>
      <name val="Calibri"/>
      <family val="2"/>
      <scheme val="minor"/>
    </font>
    <font>
      <sz val="11"/>
      <color indexed="8"/>
      <name val="Calibri"/>
      <family val="2"/>
      <scheme val="minor"/>
    </font>
    <font>
      <b/>
      <sz val="10"/>
      <name val="Arial"/>
      <family val="2"/>
    </font>
    <font>
      <b/>
      <sz val="11"/>
      <name val="Calibri"/>
      <family val="2"/>
      <scheme val="minor"/>
    </font>
    <font>
      <b/>
      <sz val="11"/>
      <color indexed="8"/>
      <name val="Calibri"/>
      <family val="2"/>
      <scheme val="minor"/>
    </font>
    <font>
      <b/>
      <sz val="11"/>
      <color rgb="FFFF0000"/>
      <name val="Calibri"/>
      <family val="2"/>
      <scheme val="minor"/>
    </font>
    <font>
      <sz val="11"/>
      <color theme="1"/>
      <name val="Rupee Foradian"/>
      <family val="2"/>
    </font>
    <font>
      <b/>
      <u/>
      <sz val="12"/>
      <color indexed="8"/>
      <name val="Trebuchet MS"/>
      <family val="2"/>
    </font>
    <font>
      <b/>
      <sz val="16"/>
      <name val="Trebuchet MS"/>
      <family val="2"/>
    </font>
    <font>
      <sz val="11"/>
      <color theme="1"/>
      <name val="Trebuchet MS"/>
      <family val="2"/>
    </font>
    <font>
      <b/>
      <sz val="15"/>
      <name val="Trebuchet MS"/>
      <family val="2"/>
    </font>
    <font>
      <b/>
      <sz val="10"/>
      <name val="Trebuchet MS"/>
      <family val="2"/>
    </font>
    <font>
      <b/>
      <sz val="12"/>
      <color indexed="8"/>
      <name val="Arial"/>
      <family val="2"/>
    </font>
    <font>
      <b/>
      <sz val="14"/>
      <name val="Arial"/>
      <family val="2"/>
    </font>
    <font>
      <sz val="12"/>
      <color indexed="8"/>
      <name val="Rupee Foradian"/>
      <family val="2"/>
    </font>
    <font>
      <b/>
      <sz val="12"/>
      <color theme="1"/>
      <name val="Trebuchet MS"/>
      <family val="2"/>
    </font>
    <font>
      <sz val="9"/>
      <color theme="1"/>
      <name val="Calibri"/>
      <family val="2"/>
      <scheme val="minor"/>
    </font>
    <font>
      <sz val="11"/>
      <name val="Trebuchet MS"/>
      <family val="2"/>
    </font>
    <font>
      <b/>
      <sz val="10"/>
      <name val="Rupee Foradian"/>
      <family val="2"/>
    </font>
    <font>
      <b/>
      <u/>
      <sz val="11"/>
      <name val="Trebuchet MS"/>
      <family val="2"/>
    </font>
    <font>
      <i/>
      <sz val="11"/>
      <name val="Trebuchet MS"/>
      <family val="2"/>
    </font>
    <font>
      <i/>
      <u/>
      <sz val="11"/>
      <name val="Trebuchet MS"/>
      <family val="2"/>
    </font>
    <font>
      <b/>
      <sz val="11"/>
      <name val="Arial"/>
      <family val="2"/>
    </font>
    <font>
      <sz val="8"/>
      <color indexed="8"/>
      <name val="Calibri"/>
      <family val="2"/>
    </font>
  </fonts>
  <fills count="10">
    <fill>
      <patternFill patternType="none"/>
    </fill>
    <fill>
      <patternFill patternType="gray125"/>
    </fill>
    <fill>
      <patternFill patternType="solid">
        <fgColor rgb="FFFFFFCC"/>
      </patternFill>
    </fill>
    <fill>
      <patternFill patternType="solid">
        <fgColor rgb="FFFFFF00"/>
        <bgColor indexed="64"/>
      </patternFill>
    </fill>
    <fill>
      <patternFill patternType="solid">
        <fgColor indexed="22"/>
        <bgColor indexed="64"/>
      </patternFill>
    </fill>
    <fill>
      <patternFill patternType="solid">
        <fgColor indexed="9"/>
        <bgColor indexed="64"/>
      </patternFill>
    </fill>
    <fill>
      <patternFill patternType="solid">
        <fgColor indexed="15"/>
      </patternFill>
    </fill>
    <fill>
      <patternFill patternType="solid">
        <fgColor indexed="12"/>
      </patternFill>
    </fill>
    <fill>
      <patternFill patternType="solid">
        <fgColor indexed="13"/>
        <bgColor indexed="64"/>
      </patternFill>
    </fill>
    <fill>
      <patternFill patternType="solid">
        <fgColor indexed="51"/>
        <bgColor indexed="64"/>
      </patternFill>
    </fill>
  </fills>
  <borders count="24">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45"/>
      </top>
      <bottom style="thin">
        <color indexed="45"/>
      </bottom>
      <diagonal/>
    </border>
    <border>
      <left style="thin">
        <color indexed="64"/>
      </left>
      <right style="thin">
        <color indexed="64"/>
      </right>
      <top/>
      <bottom style="double">
        <color indexed="64"/>
      </bottom>
      <diagonal/>
    </border>
  </borders>
  <cellStyleXfs count="71">
    <xf numFmtId="0" fontId="0" fillId="0" borderId="0"/>
    <xf numFmtId="0" fontId="4" fillId="0" borderId="0"/>
    <xf numFmtId="171" fontId="4" fillId="0" borderId="0" applyFont="0" applyFill="0" applyBorder="0" applyAlignment="0" applyProtection="0"/>
    <xf numFmtId="9" fontId="15" fillId="0" borderId="0"/>
    <xf numFmtId="167" fontId="16" fillId="0" borderId="0" applyFont="0" applyFill="0" applyBorder="0" applyAlignment="0" applyProtection="0"/>
    <xf numFmtId="168" fontId="16" fillId="0" borderId="0" applyFont="0" applyFill="0" applyBorder="0" applyAlignment="0" applyProtection="0"/>
    <xf numFmtId="0" fontId="17" fillId="0" borderId="0">
      <alignment horizontal="center" vertical="top" wrapText="1"/>
      <protection locked="0"/>
    </xf>
    <xf numFmtId="41" fontId="16" fillId="0" borderId="0" applyFont="0" applyFill="0" applyBorder="0" applyAlignment="0" applyProtection="0"/>
    <xf numFmtId="43" fontId="16" fillId="0" borderId="0" applyFont="0" applyFill="0" applyBorder="0" applyAlignment="0" applyProtection="0"/>
    <xf numFmtId="0" fontId="18" fillId="0" borderId="0"/>
    <xf numFmtId="169" fontId="4" fillId="0" borderId="0" applyFill="0" applyBorder="0" applyAlignment="0"/>
    <xf numFmtId="170" fontId="4" fillId="0" borderId="0"/>
    <xf numFmtId="170" fontId="4" fillId="0" borderId="0"/>
    <xf numFmtId="170" fontId="4" fillId="0" borderId="0"/>
    <xf numFmtId="170" fontId="4" fillId="0" borderId="0"/>
    <xf numFmtId="170" fontId="4" fillId="0" borderId="0"/>
    <xf numFmtId="170" fontId="4" fillId="0" borderId="0"/>
    <xf numFmtId="170" fontId="4" fillId="0" borderId="0"/>
    <xf numFmtId="170" fontId="4"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19" fillId="0" borderId="0" applyNumberFormat="0" applyAlignment="0">
      <alignment horizontal="left"/>
    </xf>
    <xf numFmtId="0" fontId="20" fillId="0" borderId="0" applyNumberFormat="0" applyAlignment="0"/>
    <xf numFmtId="15" fontId="21" fillId="0" borderId="12"/>
    <xf numFmtId="0" fontId="22" fillId="0" borderId="0" applyNumberFormat="0" applyAlignment="0">
      <alignment horizontal="left"/>
    </xf>
    <xf numFmtId="171" fontId="23" fillId="0" borderId="13">
      <alignment horizontal="right"/>
    </xf>
    <xf numFmtId="38" fontId="24" fillId="4" borderId="0" applyNumberFormat="0" applyBorder="0" applyAlignment="0" applyProtection="0"/>
    <xf numFmtId="0" fontId="25" fillId="0" borderId="14" applyNumberFormat="0" applyAlignment="0" applyProtection="0">
      <alignment horizontal="left"/>
    </xf>
    <xf numFmtId="0" fontId="25" fillId="0" borderId="10">
      <alignment horizontal="left"/>
    </xf>
    <xf numFmtId="0" fontId="26" fillId="0" borderId="0" applyNumberFormat="0" applyFill="0" applyBorder="0" applyAlignment="0" applyProtection="0">
      <alignment vertical="top"/>
      <protection locked="0"/>
    </xf>
    <xf numFmtId="10" fontId="24" fillId="5" borderId="3" applyNumberFormat="0" applyBorder="0" applyAlignment="0" applyProtection="0"/>
    <xf numFmtId="172" fontId="27" fillId="6" borderId="0"/>
    <xf numFmtId="172" fontId="28" fillId="7" borderId="0"/>
    <xf numFmtId="173" fontId="4"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176" fontId="4" fillId="0" borderId="0" applyFont="0" applyFill="0" applyBorder="0" applyAlignment="0" applyProtection="0"/>
    <xf numFmtId="37" fontId="29" fillId="0" borderId="0"/>
    <xf numFmtId="177" fontId="30" fillId="0" borderId="0"/>
    <xf numFmtId="0" fontId="4" fillId="0" borderId="0"/>
    <xf numFmtId="0" fontId="1"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1" fillId="2" borderId="1" applyNumberFormat="0" applyFont="0" applyAlignment="0" applyProtection="0"/>
    <xf numFmtId="178" fontId="4" fillId="0" borderId="0" applyFont="0" applyFill="0" applyBorder="0" applyAlignment="0" applyProtection="0"/>
    <xf numFmtId="179" fontId="4" fillId="0" borderId="0" applyFont="0" applyFill="0" applyBorder="0" applyAlignment="0" applyProtection="0"/>
    <xf numFmtId="14" fontId="17" fillId="0" borderId="0">
      <alignment horizontal="center" vertical="top" wrapText="1"/>
      <protection locked="0"/>
    </xf>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2" fillId="0" borderId="0" applyFont="0"/>
    <xf numFmtId="180" fontId="33" fillId="0" borderId="0"/>
    <xf numFmtId="0" fontId="34" fillId="0" borderId="0" applyNumberFormat="0" applyFont="0" applyFill="0" applyBorder="0" applyAlignment="0" applyProtection="0">
      <alignment horizontal="left"/>
    </xf>
    <xf numFmtId="181" fontId="4" fillId="0" borderId="0" applyNumberFormat="0" applyFill="0" applyBorder="0" applyAlignment="0" applyProtection="0">
      <alignment horizontal="left"/>
    </xf>
    <xf numFmtId="0" fontId="35" fillId="0" borderId="0" applyNumberFormat="0" applyFill="0" applyBorder="0" applyAlignment="0" applyProtection="0">
      <alignment vertical="top"/>
      <protection locked="0"/>
    </xf>
    <xf numFmtId="0" fontId="34" fillId="0" borderId="0"/>
    <xf numFmtId="0" fontId="36" fillId="0" borderId="0"/>
    <xf numFmtId="40" fontId="37" fillId="0" borderId="0" applyBorder="0">
      <alignment horizontal="right"/>
    </xf>
  </cellStyleXfs>
  <cellXfs count="1014">
    <xf numFmtId="0" fontId="0" fillId="0" borderId="0" xfId="0"/>
    <xf numFmtId="0" fontId="5" fillId="0" borderId="0" xfId="1" applyFont="1" applyFill="1" applyAlignment="1">
      <alignment horizontal="center" vertical="top" wrapText="1"/>
    </xf>
    <xf numFmtId="0" fontId="5" fillId="0" borderId="0" xfId="1" applyFont="1" applyFill="1" applyAlignment="1">
      <alignment vertical="top" wrapText="1"/>
    </xf>
    <xf numFmtId="0" fontId="7" fillId="0" borderId="0" xfId="1" applyFont="1"/>
    <xf numFmtId="0" fontId="8" fillId="0" borderId="0" xfId="1" applyFont="1" applyFill="1" applyAlignment="1">
      <alignment horizontal="center" vertical="top"/>
    </xf>
    <xf numFmtId="0" fontId="5" fillId="0" borderId="3" xfId="1" applyFont="1" applyFill="1" applyBorder="1" applyAlignment="1">
      <alignment horizontal="center" vertical="center" wrapText="1"/>
    </xf>
    <xf numFmtId="164" fontId="11" fillId="0" borderId="3" xfId="2" applyNumberFormat="1" applyFont="1" applyFill="1" applyBorder="1" applyAlignment="1">
      <alignment horizontal="center" vertical="center"/>
    </xf>
    <xf numFmtId="164" fontId="10" fillId="0" borderId="0" xfId="2" applyNumberFormat="1" applyFont="1" applyFill="1" applyBorder="1" applyAlignment="1">
      <alignment horizontal="center"/>
    </xf>
    <xf numFmtId="0" fontId="10" fillId="0" borderId="4" xfId="1" applyFont="1" applyFill="1" applyBorder="1" applyAlignment="1"/>
    <xf numFmtId="0" fontId="10" fillId="0" borderId="0" xfId="1" applyFont="1" applyFill="1" applyBorder="1" applyAlignment="1"/>
    <xf numFmtId="164" fontId="7" fillId="0" borderId="5" xfId="2" applyNumberFormat="1" applyFont="1" applyFill="1" applyBorder="1"/>
    <xf numFmtId="0" fontId="8" fillId="0" borderId="0" xfId="1" applyFont="1" applyFill="1" applyBorder="1"/>
    <xf numFmtId="0" fontId="8" fillId="0" borderId="0" xfId="1" applyFont="1" applyFill="1" applyBorder="1" applyAlignment="1">
      <alignment vertical="top"/>
    </xf>
    <xf numFmtId="0" fontId="8" fillId="0" borderId="6" xfId="1" applyFont="1" applyFill="1" applyBorder="1" applyAlignment="1">
      <alignment horizontal="right" vertical="center"/>
    </xf>
    <xf numFmtId="1" fontId="8" fillId="0" borderId="0" xfId="1" applyNumberFormat="1" applyFont="1" applyFill="1" applyBorder="1" applyAlignment="1">
      <alignment vertical="top"/>
    </xf>
    <xf numFmtId="1" fontId="8" fillId="0" borderId="6" xfId="1" applyNumberFormat="1" applyFont="1" applyFill="1" applyBorder="1" applyAlignment="1">
      <alignment horizontal="right" vertical="center"/>
    </xf>
    <xf numFmtId="0" fontId="7" fillId="0" borderId="4" xfId="1" applyFont="1" applyFill="1" applyBorder="1" applyAlignment="1">
      <alignment horizontal="left"/>
    </xf>
    <xf numFmtId="0" fontId="7" fillId="0" borderId="0" xfId="1" applyFont="1" applyFill="1" applyBorder="1" applyAlignment="1">
      <alignment horizontal="left"/>
    </xf>
    <xf numFmtId="1" fontId="8" fillId="0" borderId="3" xfId="1" applyNumberFormat="1" applyFont="1" applyFill="1" applyBorder="1" applyAlignment="1">
      <alignment horizontal="right" vertical="center"/>
    </xf>
    <xf numFmtId="0" fontId="8" fillId="0" borderId="3" xfId="1" applyFont="1" applyFill="1" applyBorder="1" applyAlignment="1">
      <alignment horizontal="right" vertical="center"/>
    </xf>
    <xf numFmtId="1" fontId="8" fillId="0" borderId="0" xfId="1" applyNumberFormat="1" applyFont="1" applyFill="1" applyBorder="1"/>
    <xf numFmtId="0" fontId="10" fillId="0" borderId="4" xfId="1" applyFont="1" applyFill="1" applyBorder="1" applyAlignment="1">
      <alignment horizontal="left"/>
    </xf>
    <xf numFmtId="165" fontId="8" fillId="0" borderId="6" xfId="0" applyNumberFormat="1" applyFont="1" applyFill="1" applyBorder="1" applyAlignment="1">
      <alignment horizontal="right"/>
    </xf>
    <xf numFmtId="1" fontId="7" fillId="0" borderId="0" xfId="1" applyNumberFormat="1" applyFont="1"/>
    <xf numFmtId="165" fontId="8" fillId="0" borderId="3" xfId="1" applyNumberFormat="1" applyFont="1" applyFill="1" applyBorder="1" applyAlignment="1">
      <alignment horizontal="right" vertical="center"/>
    </xf>
    <xf numFmtId="165" fontId="8" fillId="0" borderId="6" xfId="1" applyNumberFormat="1" applyFont="1" applyFill="1" applyBorder="1" applyAlignment="1">
      <alignment horizontal="right" vertical="center"/>
    </xf>
    <xf numFmtId="2" fontId="8" fillId="0" borderId="0" xfId="1" applyNumberFormat="1" applyFont="1" applyFill="1" applyBorder="1" applyAlignment="1">
      <alignment vertical="top"/>
    </xf>
    <xf numFmtId="166" fontId="8" fillId="0" borderId="0" xfId="1" applyNumberFormat="1" applyFont="1" applyFill="1" applyBorder="1"/>
    <xf numFmtId="165" fontId="8" fillId="0" borderId="8" xfId="0" applyNumberFormat="1" applyFont="1" applyFill="1" applyBorder="1" applyAlignment="1">
      <alignment horizontal="right"/>
    </xf>
    <xf numFmtId="0" fontId="8" fillId="0" borderId="3" xfId="1" applyFont="1" applyFill="1" applyBorder="1" applyAlignment="1">
      <alignment vertical="center"/>
    </xf>
    <xf numFmtId="165" fontId="8" fillId="0" borderId="3" xfId="0" applyNumberFormat="1" applyFont="1" applyFill="1" applyBorder="1" applyAlignment="1">
      <alignment horizontal="right"/>
    </xf>
    <xf numFmtId="166" fontId="8" fillId="0" borderId="0" xfId="1" applyNumberFormat="1" applyFont="1" applyFill="1" applyBorder="1" applyAlignment="1">
      <alignment vertical="top"/>
    </xf>
    <xf numFmtId="0" fontId="7" fillId="0" borderId="4" xfId="1" applyFont="1" applyFill="1" applyBorder="1" applyAlignment="1">
      <alignment horizontal="center"/>
    </xf>
    <xf numFmtId="0" fontId="7" fillId="0" borderId="7" xfId="1" applyFont="1" applyFill="1" applyBorder="1" applyAlignment="1">
      <alignment horizontal="center"/>
    </xf>
    <xf numFmtId="166" fontId="12" fillId="3" borderId="0" xfId="1" applyNumberFormat="1" applyFont="1" applyFill="1" applyBorder="1" applyAlignment="1">
      <alignment horizontal="center" wrapText="1"/>
    </xf>
    <xf numFmtId="0" fontId="8" fillId="0" borderId="0" xfId="1" applyFont="1" applyFill="1" applyBorder="1" applyAlignment="1">
      <alignment horizontal="center" vertical="top"/>
    </xf>
    <xf numFmtId="165" fontId="8" fillId="0" borderId="0" xfId="1" applyNumberFormat="1" applyFont="1" applyFill="1" applyBorder="1" applyAlignment="1">
      <alignment vertical="top"/>
    </xf>
    <xf numFmtId="0" fontId="10" fillId="0" borderId="0" xfId="1" applyFont="1" applyFill="1" applyBorder="1" applyAlignment="1">
      <alignment horizontal="center"/>
    </xf>
    <xf numFmtId="1" fontId="10" fillId="0" borderId="0" xfId="1" applyNumberFormat="1" applyFont="1" applyFill="1" applyBorder="1" applyAlignment="1">
      <alignment horizontal="center"/>
    </xf>
    <xf numFmtId="165" fontId="8" fillId="0" borderId="0" xfId="1" applyNumberFormat="1" applyFont="1" applyFill="1" applyBorder="1" applyAlignment="1">
      <alignment horizontal="right" vertical="center"/>
    </xf>
    <xf numFmtId="165" fontId="8" fillId="0" borderId="0" xfId="0" applyNumberFormat="1" applyFont="1" applyFill="1" applyBorder="1" applyAlignment="1">
      <alignment horizontal="right"/>
    </xf>
    <xf numFmtId="165" fontId="7" fillId="0" borderId="0" xfId="1" applyNumberFormat="1" applyFont="1"/>
    <xf numFmtId="0" fontId="12" fillId="0" borderId="0" xfId="1" applyFont="1"/>
    <xf numFmtId="0" fontId="7" fillId="0" borderId="0" xfId="1" applyFont="1" applyBorder="1"/>
    <xf numFmtId="2" fontId="7" fillId="0" borderId="0" xfId="1" applyNumberFormat="1" applyFont="1"/>
    <xf numFmtId="0" fontId="5" fillId="0" borderId="0" xfId="51" applyFont="1" applyFill="1" applyAlignment="1">
      <alignment horizontal="center" vertical="top"/>
    </xf>
    <xf numFmtId="0" fontId="5" fillId="0" borderId="0" xfId="51" applyFont="1" applyFill="1" applyAlignment="1">
      <alignment vertical="top"/>
    </xf>
    <xf numFmtId="0" fontId="7" fillId="0" borderId="0" xfId="51" applyFont="1"/>
    <xf numFmtId="0" fontId="5" fillId="0" borderId="0" xfId="51" applyFont="1" applyFill="1" applyAlignment="1">
      <alignment horizontal="center" vertical="top" wrapText="1"/>
    </xf>
    <xf numFmtId="0" fontId="8" fillId="0" borderId="0" xfId="51" applyFont="1" applyFill="1" applyAlignment="1">
      <alignment horizontal="center" vertical="top"/>
    </xf>
    <xf numFmtId="0" fontId="5" fillId="0" borderId="3" xfId="51" applyFont="1" applyFill="1" applyBorder="1" applyAlignment="1">
      <alignment horizontal="center" vertical="center" wrapText="1"/>
    </xf>
    <xf numFmtId="0" fontId="8" fillId="0" borderId="0" xfId="51" applyFont="1" applyFill="1" applyAlignment="1">
      <alignment horizontal="center" vertical="center"/>
    </xf>
    <xf numFmtId="0" fontId="8" fillId="0" borderId="0" xfId="51" applyFont="1" applyFill="1" applyBorder="1" applyAlignment="1">
      <alignment vertical="center"/>
    </xf>
    <xf numFmtId="0" fontId="7" fillId="0" borderId="0" xfId="51" applyFont="1" applyAlignment="1">
      <alignment vertical="center"/>
    </xf>
    <xf numFmtId="0" fontId="8" fillId="0" borderId="6" xfId="51" applyFont="1" applyFill="1" applyBorder="1" applyAlignment="1">
      <alignment vertical="center" wrapText="1"/>
    </xf>
    <xf numFmtId="0" fontId="8" fillId="0" borderId="0" xfId="51" applyFont="1" applyFill="1" applyBorder="1" applyAlignment="1">
      <alignment vertical="center" wrapText="1"/>
    </xf>
    <xf numFmtId="0" fontId="7" fillId="0" borderId="4" xfId="51" applyFont="1" applyFill="1" applyBorder="1" applyAlignment="1">
      <alignment horizontal="left" vertical="center" wrapText="1"/>
    </xf>
    <xf numFmtId="0" fontId="7" fillId="0" borderId="0" xfId="51" applyFont="1" applyFill="1" applyBorder="1" applyAlignment="1">
      <alignment horizontal="left" vertical="center" wrapText="1"/>
    </xf>
    <xf numFmtId="1" fontId="8" fillId="0" borderId="6" xfId="51" applyNumberFormat="1" applyFont="1" applyFill="1" applyBorder="1" applyAlignment="1">
      <alignment vertical="center" wrapText="1"/>
    </xf>
    <xf numFmtId="1" fontId="8" fillId="0" borderId="0" xfId="51" applyNumberFormat="1" applyFont="1" applyFill="1" applyBorder="1" applyAlignment="1">
      <alignment vertical="center"/>
    </xf>
    <xf numFmtId="1" fontId="8" fillId="0" borderId="3" xfId="51" applyNumberFormat="1" applyFont="1" applyFill="1" applyBorder="1" applyAlignment="1">
      <alignment vertical="center" wrapText="1"/>
    </xf>
    <xf numFmtId="0" fontId="8" fillId="0" borderId="3" xfId="51" applyFont="1" applyFill="1" applyBorder="1" applyAlignment="1">
      <alignment vertical="center" wrapText="1"/>
    </xf>
    <xf numFmtId="164" fontId="7" fillId="0" borderId="5" xfId="19" applyNumberFormat="1" applyFont="1" applyFill="1" applyBorder="1" applyAlignment="1">
      <alignment vertical="center"/>
    </xf>
    <xf numFmtId="164" fontId="7" fillId="0" borderId="6" xfId="19" applyNumberFormat="1" applyFont="1" applyFill="1" applyBorder="1" applyAlignment="1">
      <alignment vertical="center"/>
    </xf>
    <xf numFmtId="0" fontId="8" fillId="0" borderId="4" xfId="0" applyFont="1" applyBorder="1" applyAlignment="1">
      <alignment vertical="center"/>
    </xf>
    <xf numFmtId="0" fontId="8" fillId="0" borderId="4" xfId="51" applyFont="1" applyFill="1" applyBorder="1" applyAlignment="1">
      <alignment vertical="center" wrapText="1"/>
    </xf>
    <xf numFmtId="0" fontId="8" fillId="0" borderId="4" xfId="0" applyFont="1" applyBorder="1" applyAlignment="1">
      <alignment vertical="center" wrapText="1"/>
    </xf>
    <xf numFmtId="0" fontId="8" fillId="0" borderId="5" xfId="51" applyFont="1" applyFill="1" applyBorder="1" applyAlignment="1">
      <alignment vertical="center" wrapText="1"/>
    </xf>
    <xf numFmtId="0" fontId="39" fillId="0" borderId="4" xfId="51" applyFont="1" applyFill="1" applyBorder="1" applyAlignment="1">
      <alignment horizontal="left" vertical="center" wrapText="1"/>
    </xf>
    <xf numFmtId="0" fontId="5" fillId="0" borderId="0" xfId="51" applyFont="1" applyFill="1" applyBorder="1" applyAlignment="1">
      <alignment horizontal="center" vertical="center" wrapText="1"/>
    </xf>
    <xf numFmtId="0" fontId="5" fillId="0" borderId="4" xfId="51" applyFont="1" applyFill="1" applyBorder="1" applyAlignment="1">
      <alignment horizontal="left" vertical="center" wrapText="1"/>
    </xf>
    <xf numFmtId="2" fontId="8" fillId="0" borderId="0" xfId="51" applyNumberFormat="1" applyFont="1" applyFill="1" applyBorder="1" applyAlignment="1">
      <alignment vertical="center"/>
    </xf>
    <xf numFmtId="1" fontId="8" fillId="0" borderId="5" xfId="51" applyNumberFormat="1" applyFont="1" applyFill="1" applyBorder="1" applyAlignment="1">
      <alignment vertical="center" wrapText="1"/>
    </xf>
    <xf numFmtId="164" fontId="7" fillId="0" borderId="0" xfId="19" applyNumberFormat="1" applyFont="1" applyFill="1" applyBorder="1" applyAlignment="1">
      <alignment vertical="center"/>
    </xf>
    <xf numFmtId="0" fontId="5" fillId="0" borderId="8" xfId="51" applyFont="1" applyFill="1" applyBorder="1" applyAlignment="1">
      <alignment horizontal="center" vertical="center" wrapText="1"/>
    </xf>
    <xf numFmtId="1" fontId="7" fillId="0" borderId="0" xfId="51" applyNumberFormat="1" applyFont="1" applyAlignment="1">
      <alignment vertical="center"/>
    </xf>
    <xf numFmtId="0" fontId="8" fillId="0" borderId="0" xfId="51" applyFont="1" applyFill="1" applyBorder="1" applyAlignment="1">
      <alignment horizontal="center" vertical="center"/>
    </xf>
    <xf numFmtId="0" fontId="10" fillId="0" borderId="0" xfId="51" applyFont="1" applyFill="1" applyBorder="1" applyAlignment="1">
      <alignment horizontal="left" vertical="center"/>
    </xf>
    <xf numFmtId="1" fontId="8" fillId="0" borderId="0" xfId="51" applyNumberFormat="1" applyFont="1" applyFill="1" applyBorder="1" applyAlignment="1">
      <alignment vertical="center" wrapText="1"/>
    </xf>
    <xf numFmtId="0" fontId="7" fillId="0" borderId="0" xfId="51" applyFont="1" applyBorder="1" applyAlignment="1">
      <alignment vertical="center"/>
    </xf>
    <xf numFmtId="0" fontId="8" fillId="0" borderId="0" xfId="51" applyFont="1" applyFill="1"/>
    <xf numFmtId="0" fontId="8" fillId="0" borderId="0" xfId="51" applyFont="1" applyFill="1" applyAlignment="1">
      <alignment vertical="top"/>
    </xf>
    <xf numFmtId="0" fontId="42" fillId="0" borderId="0" xfId="51" applyFont="1"/>
    <xf numFmtId="0" fontId="14" fillId="0" borderId="3" xfId="1" applyFont="1" applyBorder="1" applyAlignment="1">
      <alignment horizontal="justify" vertical="justify" wrapText="1"/>
    </xf>
    <xf numFmtId="1" fontId="7" fillId="0" borderId="0" xfId="51" applyNumberFormat="1" applyFont="1"/>
    <xf numFmtId="2" fontId="7" fillId="0" borderId="0" xfId="51" applyNumberFormat="1" applyFont="1"/>
    <xf numFmtId="0" fontId="5" fillId="0" borderId="3" xfId="51" applyFont="1" applyFill="1" applyBorder="1" applyAlignment="1">
      <alignment horizontal="center" vertical="top" wrapText="1"/>
    </xf>
    <xf numFmtId="0" fontId="8" fillId="0" borderId="4" xfId="51" applyFont="1" applyFill="1" applyBorder="1" applyAlignment="1">
      <alignment vertical="top" wrapText="1"/>
    </xf>
    <xf numFmtId="0" fontId="8" fillId="0" borderId="5" xfId="51" applyFont="1" applyFill="1" applyBorder="1" applyAlignment="1">
      <alignment vertical="top" wrapText="1"/>
    </xf>
    <xf numFmtId="0" fontId="8" fillId="0" borderId="3" xfId="51" applyFont="1" applyFill="1" applyBorder="1" applyAlignment="1">
      <alignment vertical="top" wrapText="1"/>
    </xf>
    <xf numFmtId="0" fontId="43" fillId="0" borderId="0" xfId="51" applyFont="1" applyBorder="1" applyAlignment="1">
      <alignment horizontal="left"/>
    </xf>
    <xf numFmtId="0" fontId="7" fillId="0" borderId="0" xfId="51" applyFont="1" applyBorder="1"/>
    <xf numFmtId="1" fontId="7" fillId="0" borderId="3" xfId="51" applyNumberFormat="1" applyFont="1" applyBorder="1"/>
    <xf numFmtId="0" fontId="7" fillId="0" borderId="4" xfId="51" applyFont="1" applyBorder="1"/>
    <xf numFmtId="1" fontId="7" fillId="0" borderId="0" xfId="51" applyNumberFormat="1" applyFont="1" applyBorder="1"/>
    <xf numFmtId="1" fontId="7" fillId="0" borderId="7" xfId="51" applyNumberFormat="1" applyFont="1" applyBorder="1"/>
    <xf numFmtId="164" fontId="10" fillId="0" borderId="0" xfId="19" applyNumberFormat="1" applyFont="1" applyFill="1" applyBorder="1" applyAlignment="1"/>
    <xf numFmtId="164" fontId="10" fillId="0" borderId="0" xfId="19" applyNumberFormat="1" applyFont="1" applyFill="1" applyBorder="1" applyAlignment="1">
      <alignment horizontal="center"/>
    </xf>
    <xf numFmtId="164" fontId="7" fillId="0" borderId="6" xfId="19" applyNumberFormat="1" applyFont="1" applyFill="1" applyBorder="1"/>
    <xf numFmtId="164" fontId="7" fillId="0" borderId="7" xfId="19" applyNumberFormat="1" applyFont="1" applyFill="1" applyBorder="1"/>
    <xf numFmtId="0" fontId="8" fillId="0" borderId="0" xfId="51" applyFont="1" applyFill="1" applyBorder="1" applyAlignment="1">
      <alignment vertical="top"/>
    </xf>
    <xf numFmtId="1" fontId="8" fillId="0" borderId="4" xfId="51" applyNumberFormat="1" applyFont="1" applyFill="1" applyBorder="1" applyAlignment="1">
      <alignment vertical="top" wrapText="1"/>
    </xf>
    <xf numFmtId="1" fontId="8" fillId="0" borderId="6" xfId="51" applyNumberFormat="1" applyFont="1" applyFill="1" applyBorder="1" applyAlignment="1">
      <alignment vertical="top" wrapText="1"/>
    </xf>
    <xf numFmtId="0" fontId="8" fillId="0" borderId="6" xfId="51" applyFont="1" applyFill="1" applyBorder="1" applyAlignment="1">
      <alignment vertical="top" wrapText="1"/>
    </xf>
    <xf numFmtId="0" fontId="7" fillId="0" borderId="4" xfId="51" applyFont="1" applyFill="1" applyBorder="1" applyAlignment="1">
      <alignment horizontal="left" vertical="top"/>
    </xf>
    <xf numFmtId="0" fontId="7" fillId="0" borderId="0" xfId="51" applyFont="1" applyFill="1" applyBorder="1" applyAlignment="1">
      <alignment horizontal="left" vertical="top"/>
    </xf>
    <xf numFmtId="0" fontId="7" fillId="0" borderId="7" xfId="51" applyFont="1" applyFill="1" applyBorder="1" applyAlignment="1">
      <alignment horizontal="left" vertical="top"/>
    </xf>
    <xf numFmtId="2" fontId="8" fillId="0" borderId="0" xfId="51" applyNumberFormat="1" applyFont="1" applyFill="1" applyBorder="1" applyAlignment="1">
      <alignment vertical="top"/>
    </xf>
    <xf numFmtId="1" fontId="8" fillId="0" borderId="15" xfId="51" applyNumberFormat="1" applyFont="1" applyFill="1" applyBorder="1" applyAlignment="1">
      <alignment vertical="center" wrapText="1"/>
    </xf>
    <xf numFmtId="0" fontId="10" fillId="0" borderId="15" xfId="51" applyFont="1" applyFill="1" applyBorder="1" applyAlignment="1">
      <alignment horizontal="center" vertical="center"/>
    </xf>
    <xf numFmtId="0" fontId="5" fillId="0" borderId="16" xfId="51" applyFont="1" applyFill="1" applyBorder="1" applyAlignment="1">
      <alignment horizontal="center" vertical="center"/>
    </xf>
    <xf numFmtId="0" fontId="8" fillId="0" borderId="16" xfId="51" applyFont="1" applyFill="1" applyBorder="1" applyAlignment="1">
      <alignment vertical="center" wrapText="1"/>
    </xf>
    <xf numFmtId="2" fontId="8" fillId="0" borderId="17" xfId="51" applyNumberFormat="1" applyFont="1" applyFill="1" applyBorder="1"/>
    <xf numFmtId="0" fontId="44" fillId="0" borderId="0" xfId="51" applyFont="1" applyFill="1" applyAlignment="1"/>
    <xf numFmtId="0" fontId="14" fillId="0" borderId="0" xfId="51" applyFont="1" applyFill="1" applyBorder="1" applyAlignment="1">
      <alignment horizontal="justify" vertical="justify" wrapText="1"/>
    </xf>
    <xf numFmtId="164" fontId="7" fillId="0" borderId="5" xfId="19" applyNumberFormat="1" applyFont="1" applyFill="1" applyBorder="1"/>
    <xf numFmtId="0" fontId="5" fillId="0" borderId="7" xfId="51" applyFont="1" applyFill="1" applyBorder="1" applyAlignment="1">
      <alignment horizontal="left" vertical="top" wrapText="1"/>
    </xf>
    <xf numFmtId="0" fontId="8" fillId="0" borderId="9" xfId="51" applyFont="1" applyFill="1" applyBorder="1" applyAlignment="1">
      <alignment vertical="center" wrapText="1"/>
    </xf>
    <xf numFmtId="0" fontId="10" fillId="0" borderId="2" xfId="1" applyFont="1" applyFill="1" applyBorder="1" applyAlignment="1">
      <alignment horizontal="center"/>
    </xf>
    <xf numFmtId="0" fontId="8" fillId="0" borderId="0" xfId="51" applyFont="1" applyFill="1" applyBorder="1" applyAlignment="1">
      <alignment vertical="top" wrapText="1"/>
    </xf>
    <xf numFmtId="0" fontId="10" fillId="0" borderId="8" xfId="0" applyFont="1" applyFill="1" applyBorder="1" applyAlignment="1">
      <alignment horizontal="center" vertical="center" wrapText="1"/>
    </xf>
    <xf numFmtId="0" fontId="7" fillId="0" borderId="3" xfId="0" applyFont="1" applyFill="1" applyBorder="1"/>
    <xf numFmtId="1" fontId="7" fillId="0" borderId="3" xfId="0" applyNumberFormat="1" applyFont="1" applyFill="1" applyBorder="1"/>
    <xf numFmtId="1" fontId="7" fillId="0" borderId="5" xfId="0" applyNumberFormat="1" applyFont="1" applyFill="1" applyBorder="1" applyAlignment="1"/>
    <xf numFmtId="1" fontId="46" fillId="0" borderId="0" xfId="51" applyNumberFormat="1" applyFont="1"/>
    <xf numFmtId="1" fontId="8" fillId="0" borderId="3" xfId="0" applyNumberFormat="1" applyFont="1" applyFill="1" applyBorder="1"/>
    <xf numFmtId="1" fontId="7" fillId="0" borderId="3" xfId="1" applyNumberFormat="1" applyFont="1" applyFill="1" applyBorder="1"/>
    <xf numFmtId="1" fontId="5" fillId="0" borderId="3" xfId="0" applyNumberFormat="1" applyFont="1" applyFill="1" applyBorder="1"/>
    <xf numFmtId="0" fontId="8" fillId="0" borderId="0" xfId="0" applyFont="1"/>
    <xf numFmtId="0" fontId="6" fillId="0" borderId="0" xfId="0" applyFont="1" applyBorder="1" applyAlignment="1">
      <alignment horizontal="center"/>
    </xf>
    <xf numFmtId="0" fontId="5" fillId="0" borderId="2" xfId="0" applyFont="1" applyBorder="1" applyAlignment="1">
      <alignment horizontal="center"/>
    </xf>
    <xf numFmtId="0" fontId="8" fillId="0" borderId="0" xfId="51" applyFont="1" applyFill="1" applyBorder="1" applyAlignment="1">
      <alignment horizontal="right" vertical="top" wrapText="1"/>
    </xf>
    <xf numFmtId="0" fontId="5" fillId="0" borderId="19" xfId="51" applyFont="1" applyFill="1" applyBorder="1" applyAlignment="1">
      <alignment horizontal="center" vertical="center" wrapText="1"/>
    </xf>
    <xf numFmtId="164" fontId="11" fillId="0" borderId="0" xfId="19" applyNumberFormat="1" applyFont="1" applyFill="1" applyBorder="1" applyAlignment="1">
      <alignment horizontal="center" vertical="center"/>
    </xf>
    <xf numFmtId="0" fontId="8" fillId="0" borderId="0" xfId="0" applyFont="1" applyAlignment="1">
      <alignment vertical="center"/>
    </xf>
    <xf numFmtId="1" fontId="8" fillId="0" borderId="6" xfId="0" applyNumberFormat="1" applyFont="1" applyBorder="1" applyAlignment="1">
      <alignment vertical="center"/>
    </xf>
    <xf numFmtId="1" fontId="8" fillId="0" borderId="7" xfId="0" applyNumberFormat="1" applyFont="1" applyBorder="1" applyAlignment="1">
      <alignment vertical="center"/>
    </xf>
    <xf numFmtId="1" fontId="8" fillId="0" borderId="0" xfId="0" applyNumberFormat="1"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0" xfId="0" applyFont="1" applyBorder="1" applyAlignment="1">
      <alignment vertical="center"/>
    </xf>
    <xf numFmtId="0" fontId="5" fillId="0" borderId="3" xfId="0" applyFont="1" applyBorder="1" applyAlignment="1">
      <alignment horizontal="center" vertical="center"/>
    </xf>
    <xf numFmtId="1" fontId="8" fillId="0" borderId="3" xfId="0" applyNumberFormat="1" applyFont="1" applyBorder="1" applyAlignment="1">
      <alignment vertical="center"/>
    </xf>
    <xf numFmtId="1" fontId="8" fillId="0" borderId="0" xfId="0" applyNumberFormat="1" applyFont="1" applyAlignment="1">
      <alignment vertical="center"/>
    </xf>
    <xf numFmtId="0" fontId="41" fillId="0" borderId="0" xfId="1" applyFont="1" applyFill="1" applyBorder="1" applyAlignment="1">
      <alignment wrapText="1"/>
    </xf>
    <xf numFmtId="2" fontId="8" fillId="0" borderId="0" xfId="0" applyNumberFormat="1" applyFont="1"/>
    <xf numFmtId="0" fontId="41" fillId="0" borderId="0" xfId="1" applyFont="1" applyFill="1" applyBorder="1" applyAlignment="1">
      <alignment horizontal="left" vertical="top" wrapText="1"/>
    </xf>
    <xf numFmtId="0" fontId="41" fillId="0" borderId="0" xfId="1" applyFont="1" applyFill="1" applyBorder="1" applyAlignment="1">
      <alignment horizontal="left" vertical="center" wrapText="1"/>
    </xf>
    <xf numFmtId="0" fontId="41" fillId="0" borderId="0" xfId="1" applyFont="1" applyBorder="1" applyAlignment="1">
      <alignment horizontal="left" vertical="top" wrapText="1"/>
    </xf>
    <xf numFmtId="0" fontId="5" fillId="0" borderId="0" xfId="51" applyFont="1" applyFill="1" applyAlignment="1">
      <alignment horizontal="center" wrapText="1"/>
    </xf>
    <xf numFmtId="0" fontId="9" fillId="0" borderId="15" xfId="51" applyFont="1" applyFill="1" applyBorder="1" applyAlignment="1">
      <alignment vertical="center"/>
    </xf>
    <xf numFmtId="0" fontId="9" fillId="0" borderId="18" xfId="51" applyFont="1" applyFill="1" applyBorder="1" applyAlignment="1">
      <alignment vertical="center"/>
    </xf>
    <xf numFmtId="0" fontId="7" fillId="0" borderId="15" xfId="51" applyFont="1" applyFill="1" applyBorder="1" applyAlignment="1">
      <alignment vertical="top" wrapText="1"/>
    </xf>
    <xf numFmtId="164" fontId="7" fillId="0" borderId="0" xfId="19" applyNumberFormat="1" applyFont="1" applyFill="1" applyBorder="1"/>
    <xf numFmtId="0" fontId="7" fillId="0" borderId="4" xfId="51" applyFont="1" applyFill="1" applyBorder="1" applyAlignment="1">
      <alignment vertical="top" wrapText="1"/>
    </xf>
    <xf numFmtId="1" fontId="8" fillId="0" borderId="4" xfId="0" applyNumberFormat="1" applyFont="1" applyFill="1" applyBorder="1"/>
    <xf numFmtId="1" fontId="8" fillId="0" borderId="6" xfId="0" applyNumberFormat="1" applyFont="1" applyBorder="1"/>
    <xf numFmtId="1" fontId="8" fillId="0" borderId="0" xfId="0" applyNumberFormat="1" applyFont="1" applyBorder="1"/>
    <xf numFmtId="1" fontId="8" fillId="0" borderId="0" xfId="0" applyNumberFormat="1" applyFont="1"/>
    <xf numFmtId="0" fontId="7" fillId="0" borderId="4" xfId="51" applyFont="1" applyFill="1" applyBorder="1" applyAlignment="1"/>
    <xf numFmtId="1" fontId="8" fillId="0" borderId="4" xfId="0" applyNumberFormat="1" applyFont="1" applyBorder="1"/>
    <xf numFmtId="1" fontId="42" fillId="0" borderId="0" xfId="0" applyNumberFormat="1" applyFont="1" applyBorder="1"/>
    <xf numFmtId="1" fontId="8" fillId="0" borderId="8" xfId="0" applyNumberFormat="1" applyFont="1" applyBorder="1"/>
    <xf numFmtId="0" fontId="10" fillId="0" borderId="8" xfId="51" applyFont="1" applyFill="1" applyBorder="1" applyAlignment="1">
      <alignment horizontal="center" wrapText="1"/>
    </xf>
    <xf numFmtId="1" fontId="8" fillId="0" borderId="11" xfId="0" applyNumberFormat="1" applyFont="1" applyBorder="1"/>
    <xf numFmtId="0" fontId="49" fillId="0" borderId="0" xfId="1" applyFont="1" applyBorder="1" applyAlignment="1">
      <alignment horizontal="left" vertical="top" wrapText="1"/>
    </xf>
    <xf numFmtId="0" fontId="7" fillId="3" borderId="0" xfId="51" applyFont="1" applyFill="1" applyBorder="1" applyAlignment="1">
      <alignment wrapText="1"/>
    </xf>
    <xf numFmtId="1" fontId="8" fillId="0" borderId="5" xfId="0" applyNumberFormat="1" applyFont="1" applyBorder="1"/>
    <xf numFmtId="0" fontId="42" fillId="0" borderId="0" xfId="0" applyFont="1"/>
    <xf numFmtId="1" fontId="8" fillId="0" borderId="9" xfId="0" applyNumberFormat="1" applyFont="1" applyBorder="1"/>
    <xf numFmtId="1" fontId="8" fillId="0" borderId="3" xfId="0" applyNumberFormat="1" applyFont="1" applyBorder="1"/>
    <xf numFmtId="0" fontId="5" fillId="0" borderId="3" xfId="0" applyFont="1" applyBorder="1" applyAlignment="1">
      <alignment horizontal="center" vertical="top" wrapText="1"/>
    </xf>
    <xf numFmtId="0" fontId="51" fillId="0" borderId="3" xfId="0" applyFont="1" applyBorder="1" applyAlignment="1">
      <alignment horizontal="center" vertical="center" wrapText="1"/>
    </xf>
    <xf numFmtId="0" fontId="51" fillId="0" borderId="3" xfId="0" applyFont="1" applyBorder="1" applyAlignment="1">
      <alignment vertical="center" wrapText="1"/>
    </xf>
    <xf numFmtId="0" fontId="51" fillId="0" borderId="3" xfId="0" applyFont="1" applyBorder="1" applyAlignment="1">
      <alignment horizontal="center" vertical="center"/>
    </xf>
    <xf numFmtId="0" fontId="51" fillId="0" borderId="3" xfId="0" applyFont="1" applyBorder="1" applyAlignment="1">
      <alignment vertical="top" wrapText="1"/>
    </xf>
    <xf numFmtId="0" fontId="51" fillId="0" borderId="3" xfId="0" applyFont="1" applyBorder="1" applyAlignment="1">
      <alignment wrapText="1"/>
    </xf>
    <xf numFmtId="0" fontId="52" fillId="0" borderId="0" xfId="0" applyFont="1"/>
    <xf numFmtId="0" fontId="53" fillId="0" borderId="0" xfId="0" applyFont="1" applyAlignment="1">
      <alignment horizontal="center"/>
    </xf>
    <xf numFmtId="0" fontId="54" fillId="0" borderId="0" xfId="0" applyFont="1" applyBorder="1"/>
    <xf numFmtId="0" fontId="53" fillId="0" borderId="0" xfId="0" applyFont="1"/>
    <xf numFmtId="0" fontId="54" fillId="0" borderId="0" xfId="0" applyFont="1"/>
    <xf numFmtId="0" fontId="0" fillId="0" borderId="0" xfId="0" applyAlignment="1">
      <alignment horizontal="center"/>
    </xf>
    <xf numFmtId="0" fontId="0" fillId="0" borderId="0" xfId="0" applyFill="1"/>
    <xf numFmtId="0" fontId="25" fillId="0" borderId="0" xfId="0" applyFont="1" applyFill="1" applyAlignment="1">
      <alignment horizontal="right"/>
    </xf>
    <xf numFmtId="0" fontId="0" fillId="0" borderId="0" xfId="0" applyBorder="1"/>
    <xf numFmtId="0" fontId="55" fillId="0" borderId="0" xfId="0" applyFont="1" applyFill="1" applyBorder="1" applyAlignment="1">
      <alignment horizontal="center"/>
    </xf>
    <xf numFmtId="0" fontId="55" fillId="0" borderId="3" xfId="0" applyFont="1" applyFill="1" applyBorder="1" applyAlignment="1">
      <alignment horizontal="center" vertical="center" wrapText="1"/>
    </xf>
    <xf numFmtId="0" fontId="55" fillId="0" borderId="3" xfId="0" applyFont="1" applyBorder="1" applyAlignment="1">
      <alignment horizontal="center" vertical="center" wrapText="1"/>
    </xf>
    <xf numFmtId="0" fontId="55" fillId="0" borderId="0" xfId="0" applyFont="1" applyFill="1" applyBorder="1" applyAlignment="1">
      <alignment horizontal="center" vertical="center" wrapText="1"/>
    </xf>
    <xf numFmtId="0" fontId="55" fillId="0" borderId="5" xfId="0" applyFont="1" applyBorder="1" applyAlignment="1">
      <alignment horizontal="center" vertical="center" wrapText="1"/>
    </xf>
    <xf numFmtId="0" fontId="55" fillId="0" borderId="0" xfId="0" applyFont="1" applyBorder="1" applyAlignment="1">
      <alignment horizontal="left" vertical="center" wrapText="1"/>
    </xf>
    <xf numFmtId="0" fontId="55" fillId="0" borderId="0" xfId="0" applyFont="1" applyBorder="1" applyAlignment="1">
      <alignment horizontal="center" vertical="center" wrapText="1"/>
    </xf>
    <xf numFmtId="182" fontId="55" fillId="0" borderId="0" xfId="0" applyNumberFormat="1" applyFont="1" applyBorder="1" applyAlignment="1">
      <alignment horizontal="center" vertical="center" wrapText="1"/>
    </xf>
    <xf numFmtId="0" fontId="56" fillId="0" borderId="6" xfId="0" applyFont="1" applyFill="1" applyBorder="1" applyAlignment="1">
      <alignment horizontal="center" vertical="center" wrapText="1"/>
    </xf>
    <xf numFmtId="0" fontId="56" fillId="0" borderId="6" xfId="0" applyFont="1" applyBorder="1" applyAlignment="1">
      <alignment horizontal="center" vertical="center" wrapText="1"/>
    </xf>
    <xf numFmtId="0" fontId="56" fillId="0" borderId="7" xfId="0" applyFont="1" applyFill="1" applyBorder="1" applyAlignment="1">
      <alignment horizontal="center" vertical="center" wrapText="1"/>
    </xf>
    <xf numFmtId="0" fontId="56" fillId="0" borderId="0" xfId="0" applyFont="1" applyFill="1" applyBorder="1" applyAlignment="1">
      <alignment horizontal="center" vertical="center" wrapText="1"/>
    </xf>
    <xf numFmtId="0" fontId="0" fillId="0" borderId="6" xfId="0" applyBorder="1" applyAlignment="1">
      <alignment horizontal="center"/>
    </xf>
    <xf numFmtId="0" fontId="0" fillId="0" borderId="0" xfId="0" applyBorder="1" applyAlignment="1">
      <alignment wrapText="1"/>
    </xf>
    <xf numFmtId="182" fontId="0" fillId="0" borderId="0" xfId="0" applyNumberFormat="1" applyBorder="1" applyAlignment="1"/>
    <xf numFmtId="1" fontId="0" fillId="0" borderId="6" xfId="0" applyNumberFormat="1" applyFont="1" applyBorder="1" applyAlignment="1"/>
    <xf numFmtId="1" fontId="0" fillId="0" borderId="6" xfId="0" applyNumberFormat="1" applyFont="1" applyFill="1" applyBorder="1" applyAlignment="1"/>
    <xf numFmtId="183" fontId="0" fillId="0" borderId="7" xfId="0" applyNumberFormat="1" applyFont="1" applyFill="1" applyBorder="1"/>
    <xf numFmtId="1" fontId="0" fillId="0" borderId="6" xfId="0" applyNumberFormat="1" applyFont="1" applyFill="1" applyBorder="1"/>
    <xf numFmtId="1" fontId="0" fillId="0" borderId="0" xfId="0" applyNumberFormat="1" applyFont="1" applyFill="1" applyBorder="1"/>
    <xf numFmtId="0" fontId="0" fillId="0" borderId="6" xfId="0" applyFill="1" applyBorder="1" applyAlignment="1">
      <alignment horizontal="center"/>
    </xf>
    <xf numFmtId="0" fontId="0" fillId="0" borderId="0" xfId="0" applyFill="1" applyBorder="1" applyAlignment="1">
      <alignment wrapText="1"/>
    </xf>
    <xf numFmtId="182" fontId="0" fillId="0" borderId="0" xfId="0" applyNumberFormat="1" applyFill="1" applyBorder="1" applyAlignment="1"/>
    <xf numFmtId="165" fontId="57" fillId="0" borderId="6" xfId="0" applyNumberFormat="1" applyFont="1" applyFill="1" applyBorder="1" applyAlignment="1">
      <alignment horizontal="right"/>
    </xf>
    <xf numFmtId="0" fontId="2" fillId="0" borderId="0" xfId="0" applyFont="1" applyFill="1" applyBorder="1"/>
    <xf numFmtId="0" fontId="0" fillId="0" borderId="0" xfId="0" applyFill="1" applyBorder="1"/>
    <xf numFmtId="1" fontId="0" fillId="0" borderId="0" xfId="0" applyNumberFormat="1" applyFont="1" applyBorder="1"/>
    <xf numFmtId="1" fontId="0" fillId="0" borderId="0" xfId="0" applyNumberFormat="1" applyBorder="1"/>
    <xf numFmtId="2" fontId="0" fillId="0" borderId="0" xfId="0" applyNumberFormat="1" applyBorder="1" applyAlignment="1">
      <alignment wrapText="1"/>
    </xf>
    <xf numFmtId="183" fontId="0" fillId="0" borderId="0" xfId="0" applyNumberFormat="1" applyFont="1" applyFill="1" applyBorder="1"/>
    <xf numFmtId="0" fontId="0" fillId="0" borderId="5" xfId="0" applyFill="1" applyBorder="1" applyAlignment="1">
      <alignment horizontal="center"/>
    </xf>
    <xf numFmtId="0" fontId="0" fillId="0" borderId="5" xfId="0" applyFill="1" applyBorder="1" applyAlignment="1">
      <alignment horizontal="left"/>
    </xf>
    <xf numFmtId="1" fontId="0" fillId="0" borderId="5" xfId="0" applyNumberFormat="1" applyFill="1" applyBorder="1" applyAlignment="1">
      <alignment horizontal="right"/>
    </xf>
    <xf numFmtId="0" fontId="0" fillId="0" borderId="3" xfId="0" applyBorder="1" applyAlignment="1">
      <alignment horizontal="center"/>
    </xf>
    <xf numFmtId="0" fontId="58" fillId="0" borderId="3" xfId="0" applyFont="1" applyBorder="1" applyAlignment="1">
      <alignment wrapText="1"/>
    </xf>
    <xf numFmtId="0" fontId="0" fillId="0" borderId="2" xfId="0" applyBorder="1" applyAlignment="1">
      <alignment wrapText="1"/>
    </xf>
    <xf numFmtId="0" fontId="0" fillId="0" borderId="2" xfId="0" applyBorder="1" applyAlignment="1"/>
    <xf numFmtId="1" fontId="59" fillId="0" borderId="3" xfId="0" applyNumberFormat="1" applyFont="1" applyBorder="1" applyAlignment="1"/>
    <xf numFmtId="165" fontId="60" fillId="0" borderId="3" xfId="0" applyNumberFormat="1" applyFont="1" applyFill="1" applyBorder="1" applyAlignment="1">
      <alignment horizontal="right"/>
    </xf>
    <xf numFmtId="1" fontId="59" fillId="0" borderId="3" xfId="0" applyNumberFormat="1" applyFont="1" applyFill="1" applyBorder="1" applyAlignment="1"/>
    <xf numFmtId="1" fontId="59" fillId="0" borderId="0" xfId="0" applyNumberFormat="1" applyFont="1" applyFill="1" applyBorder="1" applyAlignment="1"/>
    <xf numFmtId="1" fontId="59" fillId="0" borderId="5" xfId="0" applyNumberFormat="1" applyFont="1" applyBorder="1" applyAlignment="1"/>
    <xf numFmtId="1" fontId="0" fillId="0" borderId="0" xfId="0" applyNumberFormat="1" applyFill="1" applyBorder="1"/>
    <xf numFmtId="0" fontId="54" fillId="0" borderId="4" xfId="0" applyFont="1" applyBorder="1" applyAlignment="1">
      <alignment horizontal="center"/>
    </xf>
    <xf numFmtId="0" fontId="54" fillId="0" borderId="0" xfId="0" applyFont="1" applyBorder="1" applyAlignment="1">
      <alignment wrapText="1"/>
    </xf>
    <xf numFmtId="1" fontId="55" fillId="0" borderId="0" xfId="0" applyNumberFormat="1" applyFont="1" applyBorder="1" applyAlignment="1">
      <alignment horizontal="center" vertical="center" wrapText="1"/>
    </xf>
    <xf numFmtId="1" fontId="54" fillId="0" borderId="0" xfId="0" applyNumberFormat="1" applyFont="1" applyBorder="1" applyAlignment="1"/>
    <xf numFmtId="1" fontId="54" fillId="0" borderId="0" xfId="0" applyNumberFormat="1" applyFont="1" applyFill="1" applyBorder="1" applyAlignment="1"/>
    <xf numFmtId="183" fontId="54" fillId="0" borderId="0" xfId="0" applyNumberFormat="1" applyFont="1" applyFill="1" applyBorder="1"/>
    <xf numFmtId="1" fontId="54" fillId="0" borderId="0" xfId="0" applyNumberFormat="1" applyFont="1" applyFill="1" applyBorder="1"/>
    <xf numFmtId="1" fontId="54" fillId="0" borderId="7" xfId="0" applyNumberFormat="1" applyFont="1" applyFill="1" applyBorder="1"/>
    <xf numFmtId="2" fontId="54" fillId="0" borderId="0" xfId="0" applyNumberFormat="1" applyFont="1" applyBorder="1"/>
    <xf numFmtId="43" fontId="54" fillId="0" borderId="0" xfId="0" applyNumberFormat="1" applyFont="1" applyBorder="1"/>
    <xf numFmtId="0" fontId="0" fillId="0" borderId="9" xfId="0" applyBorder="1" applyAlignment="1">
      <alignment horizontal="center"/>
    </xf>
    <xf numFmtId="0" fontId="0" fillId="0" borderId="3" xfId="0" applyBorder="1" applyAlignment="1">
      <alignment wrapText="1"/>
    </xf>
    <xf numFmtId="182" fontId="55" fillId="0" borderId="3" xfId="0" applyNumberFormat="1" applyFont="1" applyBorder="1" applyAlignment="1">
      <alignment horizontal="center" vertical="center" wrapText="1"/>
    </xf>
    <xf numFmtId="1" fontId="0" fillId="0" borderId="3" xfId="0" applyNumberFormat="1" applyFont="1" applyBorder="1" applyAlignment="1"/>
    <xf numFmtId="1" fontId="0" fillId="0" borderId="3" xfId="0" applyNumberFormat="1" applyFont="1" applyFill="1" applyBorder="1" applyAlignment="1"/>
    <xf numFmtId="1" fontId="0" fillId="0" borderId="3" xfId="0" applyNumberFormat="1" applyFont="1" applyFill="1" applyBorder="1"/>
    <xf numFmtId="165" fontId="57" fillId="0" borderId="3" xfId="0" applyNumberFormat="1" applyFont="1" applyFill="1" applyBorder="1" applyAlignment="1">
      <alignment horizontal="right"/>
    </xf>
    <xf numFmtId="2" fontId="0" fillId="0" borderId="0" xfId="0" applyNumberFormat="1" applyBorder="1"/>
    <xf numFmtId="0" fontId="0" fillId="0" borderId="3" xfId="0" applyFill="1" applyBorder="1" applyAlignment="1">
      <alignment wrapText="1"/>
    </xf>
    <xf numFmtId="183" fontId="0" fillId="0" borderId="3" xfId="0" applyNumberFormat="1" applyFont="1" applyFill="1" applyBorder="1"/>
    <xf numFmtId="0" fontId="54" fillId="0" borderId="20" xfId="0" applyFont="1" applyBorder="1"/>
    <xf numFmtId="0" fontId="54" fillId="0" borderId="3" xfId="0" applyFont="1" applyBorder="1"/>
    <xf numFmtId="165" fontId="54" fillId="0" borderId="3" xfId="0" applyNumberFormat="1" applyFont="1" applyBorder="1"/>
    <xf numFmtId="1" fontId="60" fillId="0" borderId="3" xfId="0" applyNumberFormat="1" applyFont="1" applyBorder="1"/>
    <xf numFmtId="0" fontId="60" fillId="0" borderId="3" xfId="0" applyFont="1" applyBorder="1"/>
    <xf numFmtId="1" fontId="60" fillId="0" borderId="0" xfId="0" applyNumberFormat="1" applyFont="1" applyBorder="1"/>
    <xf numFmtId="184" fontId="54" fillId="0" borderId="0" xfId="0" applyNumberFormat="1" applyFont="1" applyBorder="1"/>
    <xf numFmtId="0" fontId="0" fillId="0" borderId="18" xfId="0" applyBorder="1"/>
    <xf numFmtId="0" fontId="0" fillId="0" borderId="2" xfId="0" applyBorder="1"/>
    <xf numFmtId="0" fontId="0" fillId="0" borderId="2" xfId="0" applyFont="1" applyBorder="1"/>
    <xf numFmtId="0" fontId="0" fillId="0" borderId="19" xfId="0" applyFont="1" applyBorder="1"/>
    <xf numFmtId="0" fontId="0" fillId="0" borderId="0" xfId="0" applyFont="1" applyBorder="1"/>
    <xf numFmtId="2" fontId="0" fillId="0" borderId="0" xfId="0" applyNumberFormat="1"/>
    <xf numFmtId="0" fontId="0" fillId="0" borderId="15" xfId="0" applyBorder="1"/>
    <xf numFmtId="0" fontId="3" fillId="0" borderId="16" xfId="0" applyFont="1" applyBorder="1"/>
    <xf numFmtId="0" fontId="0" fillId="0" borderId="16" xfId="0" applyBorder="1"/>
    <xf numFmtId="0" fontId="0" fillId="0" borderId="16" xfId="0" applyFont="1" applyBorder="1"/>
    <xf numFmtId="2" fontId="0" fillId="0" borderId="16" xfId="0" applyNumberFormat="1" applyFont="1" applyBorder="1"/>
    <xf numFmtId="1" fontId="0" fillId="0" borderId="16" xfId="0" applyNumberFormat="1" applyFont="1" applyBorder="1"/>
    <xf numFmtId="1" fontId="0" fillId="0" borderId="3" xfId="0" applyNumberFormat="1" applyFont="1" applyBorder="1"/>
    <xf numFmtId="1" fontId="0" fillId="0" borderId="17" xfId="0" applyNumberFormat="1" applyFont="1" applyBorder="1"/>
    <xf numFmtId="185" fontId="0" fillId="0" borderId="0" xfId="0" applyNumberFormat="1" applyBorder="1"/>
    <xf numFmtId="43" fontId="0" fillId="0" borderId="0" xfId="0" applyNumberFormat="1" applyBorder="1"/>
    <xf numFmtId="0" fontId="54" fillId="0" borderId="4" xfId="0" applyFont="1" applyBorder="1"/>
    <xf numFmtId="0" fontId="60" fillId="0" borderId="0" xfId="0" applyFont="1" applyBorder="1"/>
    <xf numFmtId="2" fontId="60" fillId="0" borderId="0" xfId="0" applyNumberFormat="1" applyFont="1" applyBorder="1"/>
    <xf numFmtId="1" fontId="60" fillId="0" borderId="17" xfId="0" applyNumberFormat="1" applyFont="1" applyBorder="1"/>
    <xf numFmtId="1" fontId="54" fillId="0" borderId="0" xfId="0" applyNumberFormat="1" applyFont="1" applyBorder="1"/>
    <xf numFmtId="0" fontId="0" fillId="0" borderId="9" xfId="0" applyBorder="1"/>
    <xf numFmtId="0" fontId="3" fillId="0" borderId="3" xfId="0" applyFont="1" applyBorder="1"/>
    <xf numFmtId="1" fontId="3" fillId="0" borderId="3" xfId="0" applyNumberFormat="1" applyFont="1" applyBorder="1"/>
    <xf numFmtId="1" fontId="3" fillId="0" borderId="3" xfId="0" applyNumberFormat="1" applyFont="1" applyFill="1" applyBorder="1"/>
    <xf numFmtId="1" fontId="3" fillId="0" borderId="0" xfId="0" applyNumberFormat="1" applyFont="1" applyBorder="1"/>
    <xf numFmtId="1" fontId="61" fillId="0" borderId="0" xfId="0" applyNumberFormat="1" applyFont="1" applyBorder="1"/>
    <xf numFmtId="0" fontId="50" fillId="0" borderId="0" xfId="0" applyFont="1" applyFill="1" applyBorder="1" applyAlignment="1">
      <alignment horizontal="left" vertical="center" wrapText="1"/>
    </xf>
    <xf numFmtId="0" fontId="2" fillId="0" borderId="0" xfId="0" applyFont="1" applyBorder="1"/>
    <xf numFmtId="0" fontId="50" fillId="0" borderId="0" xfId="0" applyFont="1" applyBorder="1" applyAlignment="1">
      <alignment horizontal="left" vertical="center" wrapText="1"/>
    </xf>
    <xf numFmtId="0" fontId="61" fillId="0" borderId="0" xfId="0" applyFont="1" applyBorder="1"/>
    <xf numFmtId="0" fontId="62" fillId="0" borderId="0" xfId="0" applyFont="1" applyBorder="1" applyAlignment="1">
      <alignment horizontal="left" vertical="center" wrapText="1"/>
    </xf>
    <xf numFmtId="0" fontId="0" fillId="0" borderId="0" xfId="0" applyBorder="1" applyAlignment="1">
      <alignment horizontal="left" vertical="center"/>
    </xf>
    <xf numFmtId="1" fontId="0" fillId="0" borderId="0" xfId="0" applyNumberFormat="1"/>
    <xf numFmtId="0" fontId="8" fillId="0" borderId="0" xfId="51" applyFont="1" applyFill="1" applyAlignment="1">
      <alignment wrapText="1"/>
    </xf>
    <xf numFmtId="0" fontId="5" fillId="0" borderId="9" xfId="51" applyFont="1" applyFill="1" applyBorder="1" applyAlignment="1">
      <alignment horizontal="center" vertical="center" wrapText="1"/>
    </xf>
    <xf numFmtId="0" fontId="8" fillId="0" borderId="0" xfId="51" applyFont="1" applyFill="1" applyBorder="1" applyAlignment="1">
      <alignment horizontal="center" vertical="top" wrapText="1"/>
    </xf>
    <xf numFmtId="0" fontId="8" fillId="0" borderId="15" xfId="51" applyFont="1" applyFill="1" applyBorder="1" applyAlignment="1">
      <alignment horizontal="left" vertical="center" wrapText="1"/>
    </xf>
    <xf numFmtId="0" fontId="8" fillId="0" borderId="5" xfId="51" applyNumberFormat="1" applyFont="1" applyFill="1" applyBorder="1" applyAlignment="1">
      <alignment vertical="center" wrapText="1"/>
    </xf>
    <xf numFmtId="0" fontId="8" fillId="0" borderId="17" xfId="51" applyNumberFormat="1" applyFont="1" applyFill="1" applyBorder="1" applyAlignment="1">
      <alignment vertical="center" wrapText="1"/>
    </xf>
    <xf numFmtId="0" fontId="8" fillId="0" borderId="0" xfId="51" applyFont="1" applyFill="1" applyBorder="1" applyAlignment="1">
      <alignment horizontal="left" vertical="top" wrapText="1"/>
    </xf>
    <xf numFmtId="0" fontId="8" fillId="0" borderId="6" xfId="51" applyFont="1" applyFill="1" applyBorder="1" applyAlignment="1">
      <alignment horizontal="left" vertical="center" wrapText="1"/>
    </xf>
    <xf numFmtId="0" fontId="8" fillId="0" borderId="19" xfId="51" applyNumberFormat="1" applyFont="1" applyFill="1" applyBorder="1" applyAlignment="1">
      <alignment vertical="center" wrapText="1"/>
    </xf>
    <xf numFmtId="0" fontId="8" fillId="0" borderId="8" xfId="51" applyNumberFormat="1" applyFont="1" applyFill="1" applyBorder="1" applyAlignment="1">
      <alignment vertical="center" wrapText="1"/>
    </xf>
    <xf numFmtId="0" fontId="5" fillId="0" borderId="6" xfId="51" applyFont="1" applyFill="1" applyBorder="1" applyAlignment="1">
      <alignment horizontal="center" vertical="center" wrapText="1"/>
    </xf>
    <xf numFmtId="0" fontId="8" fillId="0" borderId="11" xfId="51" applyNumberFormat="1" applyFont="1" applyFill="1" applyBorder="1" applyAlignment="1">
      <alignment vertical="center" wrapText="1"/>
    </xf>
    <xf numFmtId="0" fontId="8" fillId="0" borderId="3" xfId="51" applyNumberFormat="1" applyFont="1" applyFill="1" applyBorder="1" applyAlignment="1">
      <alignment vertical="center" wrapText="1"/>
    </xf>
    <xf numFmtId="0" fontId="8" fillId="0" borderId="8" xfId="51" applyFont="1" applyFill="1" applyBorder="1" applyAlignment="1">
      <alignment vertical="center" wrapText="1"/>
    </xf>
    <xf numFmtId="2" fontId="8" fillId="0" borderId="0" xfId="51" applyNumberFormat="1" applyFont="1" applyFill="1" applyBorder="1" applyAlignment="1">
      <alignment horizontal="left" vertical="top" wrapText="1"/>
    </xf>
    <xf numFmtId="0" fontId="7" fillId="0" borderId="7" xfId="51" applyFont="1" applyBorder="1"/>
    <xf numFmtId="0" fontId="14" fillId="0" borderId="0" xfId="51" applyFont="1" applyFill="1" applyBorder="1" applyAlignment="1">
      <alignment horizontal="left" vertical="top" wrapText="1"/>
    </xf>
    <xf numFmtId="0" fontId="8" fillId="0" borderId="3" xfId="51" applyFont="1" applyFill="1" applyBorder="1" applyAlignment="1">
      <alignment horizontal="left" vertical="top" wrapText="1" indent="1"/>
    </xf>
    <xf numFmtId="0" fontId="8" fillId="0" borderId="3" xfId="0" applyNumberFormat="1" applyFont="1" applyBorder="1" applyAlignment="1">
      <alignment horizontal="right" vertical="center"/>
    </xf>
    <xf numFmtId="0" fontId="8" fillId="0" borderId="3" xfId="0" applyNumberFormat="1" applyFont="1" applyBorder="1" applyAlignment="1">
      <alignment vertical="center"/>
    </xf>
    <xf numFmtId="0" fontId="8" fillId="0" borderId="8" xfId="51" applyFont="1" applyFill="1" applyBorder="1" applyAlignment="1">
      <alignment horizontal="left" vertical="top" wrapText="1" indent="1"/>
    </xf>
    <xf numFmtId="0" fontId="5" fillId="0" borderId="17" xfId="51" applyFont="1" applyFill="1" applyBorder="1" applyAlignment="1">
      <alignment horizontal="center" vertical="center" wrapText="1"/>
    </xf>
    <xf numFmtId="2" fontId="7" fillId="0" borderId="0" xfId="51" applyNumberFormat="1" applyFont="1" applyAlignment="1">
      <alignment vertical="center"/>
    </xf>
    <xf numFmtId="0" fontId="7" fillId="3" borderId="7" xfId="51" applyFont="1" applyFill="1" applyBorder="1" applyAlignment="1">
      <alignment wrapText="1"/>
    </xf>
    <xf numFmtId="0" fontId="5" fillId="0" borderId="0" xfId="51" applyFont="1" applyFill="1" applyBorder="1" applyAlignment="1">
      <alignment horizontal="center" vertical="top"/>
    </xf>
    <xf numFmtId="1" fontId="7" fillId="0" borderId="6" xfId="51" applyNumberFormat="1" applyFont="1" applyFill="1" applyBorder="1" applyAlignment="1">
      <alignment horizontal="right" vertical="center"/>
    </xf>
    <xf numFmtId="165" fontId="8" fillId="0" borderId="6" xfId="0" applyNumberFormat="1" applyFont="1" applyFill="1" applyBorder="1" applyAlignment="1">
      <alignment horizontal="right" vertical="center"/>
    </xf>
    <xf numFmtId="0" fontId="5" fillId="0" borderId="8" xfId="51" applyFont="1" applyFill="1" applyBorder="1" applyAlignment="1">
      <alignment horizontal="center" vertical="center"/>
    </xf>
    <xf numFmtId="1" fontId="7" fillId="0" borderId="21" xfId="51" applyNumberFormat="1" applyFont="1" applyFill="1" applyBorder="1" applyAlignment="1">
      <alignment horizontal="right" vertical="center"/>
    </xf>
    <xf numFmtId="0" fontId="7" fillId="0" borderId="0" xfId="51" applyFont="1" applyFill="1"/>
    <xf numFmtId="0" fontId="5" fillId="0" borderId="4" xfId="51" applyFont="1" applyFill="1" applyBorder="1" applyAlignment="1">
      <alignment horizontal="center"/>
    </xf>
    <xf numFmtId="1" fontId="7" fillId="0" borderId="0" xfId="51" applyNumberFormat="1" applyFont="1" applyFill="1" applyBorder="1" applyAlignment="1">
      <alignment horizontal="right" vertical="center"/>
    </xf>
    <xf numFmtId="1" fontId="7" fillId="0" borderId="7" xfId="51" applyNumberFormat="1" applyFont="1" applyFill="1" applyBorder="1" applyAlignment="1">
      <alignment horizontal="right" vertical="center"/>
    </xf>
    <xf numFmtId="0" fontId="12" fillId="0" borderId="0" xfId="51" applyFont="1"/>
    <xf numFmtId="0" fontId="5" fillId="0" borderId="0" xfId="51" applyFont="1" applyFill="1" applyAlignment="1">
      <alignment horizontal="left" vertical="top"/>
    </xf>
    <xf numFmtId="0" fontId="5" fillId="0" borderId="0" xfId="51" applyFont="1" applyFill="1" applyBorder="1" applyAlignment="1">
      <alignment horizontal="center" vertical="top" wrapText="1"/>
    </xf>
    <xf numFmtId="0" fontId="5" fillId="0" borderId="0" xfId="51" applyFont="1" applyFill="1" applyBorder="1" applyAlignment="1">
      <alignment wrapText="1"/>
    </xf>
    <xf numFmtId="0" fontId="5" fillId="0" borderId="3" xfId="51" applyFont="1" applyFill="1" applyBorder="1" applyAlignment="1">
      <alignment horizontal="center" wrapText="1"/>
    </xf>
    <xf numFmtId="0" fontId="5" fillId="0" borderId="0" xfId="51" applyFont="1" applyFill="1" applyBorder="1" applyAlignment="1">
      <alignment horizontal="center"/>
    </xf>
    <xf numFmtId="0" fontId="8" fillId="0" borderId="4" xfId="51" applyNumberFormat="1" applyFont="1" applyFill="1" applyBorder="1" applyAlignment="1">
      <alignment vertical="center" wrapText="1"/>
    </xf>
    <xf numFmtId="0" fontId="8" fillId="0" borderId="6" xfId="51" applyNumberFormat="1" applyFont="1" applyFill="1" applyBorder="1" applyAlignment="1">
      <alignment vertical="center" wrapText="1"/>
    </xf>
    <xf numFmtId="1" fontId="0" fillId="0" borderId="7" xfId="0" applyNumberFormat="1" applyFont="1" applyBorder="1"/>
    <xf numFmtId="0" fontId="5" fillId="0" borderId="4" xfId="51" applyFont="1" applyFill="1" applyBorder="1" applyAlignment="1">
      <alignment vertical="top" wrapText="1"/>
    </xf>
    <xf numFmtId="0" fontId="8" fillId="0" borderId="4" xfId="51" applyNumberFormat="1" applyFont="1" applyFill="1" applyBorder="1" applyAlignment="1">
      <alignment vertical="top" wrapText="1"/>
    </xf>
    <xf numFmtId="0" fontId="8" fillId="0" borderId="6" xfId="51" applyNumberFormat="1" applyFont="1" applyFill="1" applyBorder="1" applyAlignment="1">
      <alignment vertical="top" wrapText="1"/>
    </xf>
    <xf numFmtId="1" fontId="8" fillId="0" borderId="0" xfId="51" applyNumberFormat="1" applyFont="1" applyFill="1" applyAlignment="1">
      <alignment wrapText="1"/>
    </xf>
    <xf numFmtId="0" fontId="8" fillId="0" borderId="15" xfId="51" applyNumberFormat="1" applyFont="1" applyFill="1" applyBorder="1" applyAlignment="1">
      <alignment vertical="center" wrapText="1"/>
    </xf>
    <xf numFmtId="1" fontId="0" fillId="0" borderId="22" xfId="0" applyNumberFormat="1" applyFont="1" applyBorder="1"/>
    <xf numFmtId="0" fontId="42" fillId="0" borderId="0" xfId="51" applyFont="1" applyFill="1" applyAlignment="1">
      <alignment wrapText="1"/>
    </xf>
    <xf numFmtId="2" fontId="8" fillId="0" borderId="0" xfId="51" applyNumberFormat="1" applyFont="1" applyFill="1" applyBorder="1" applyAlignment="1">
      <alignment vertical="top" wrapText="1"/>
    </xf>
    <xf numFmtId="3" fontId="0" fillId="8" borderId="3" xfId="0" applyNumberFormat="1" applyFill="1" applyBorder="1"/>
    <xf numFmtId="3" fontId="8" fillId="0" borderId="0" xfId="51" applyNumberFormat="1" applyFont="1" applyFill="1" applyAlignment="1">
      <alignment wrapText="1"/>
    </xf>
    <xf numFmtId="3" fontId="0" fillId="8" borderId="0" xfId="0" applyNumberFormat="1" applyFill="1" applyBorder="1"/>
    <xf numFmtId="0" fontId="5" fillId="0" borderId="3" xfId="51" applyFont="1" applyFill="1" applyBorder="1" applyAlignment="1">
      <alignment horizontal="center" vertical="center"/>
    </xf>
    <xf numFmtId="0" fontId="8" fillId="0" borderId="20" xfId="51" applyNumberFormat="1" applyFont="1" applyFill="1" applyBorder="1" applyAlignment="1">
      <alignment vertical="center" wrapText="1"/>
    </xf>
    <xf numFmtId="0" fontId="8" fillId="0" borderId="21" xfId="51" applyNumberFormat="1" applyFont="1" applyFill="1" applyBorder="1" applyAlignment="1">
      <alignment vertical="center" wrapText="1"/>
    </xf>
    <xf numFmtId="3" fontId="8" fillId="0" borderId="0" xfId="51" applyNumberFormat="1" applyFont="1" applyFill="1" applyBorder="1" applyAlignment="1">
      <alignment vertical="top" wrapText="1"/>
    </xf>
    <xf numFmtId="0" fontId="5" fillId="0" borderId="4" xfId="51" applyFont="1" applyFill="1" applyBorder="1" applyAlignment="1">
      <alignment horizontal="center" vertical="center"/>
    </xf>
    <xf numFmtId="0" fontId="8" fillId="0" borderId="0" xfId="51" applyNumberFormat="1" applyFont="1" applyFill="1" applyBorder="1" applyAlignment="1">
      <alignment vertical="center" wrapText="1"/>
    </xf>
    <xf numFmtId="0" fontId="8" fillId="0" borderId="7" xfId="51" applyNumberFormat="1" applyFont="1" applyFill="1" applyBorder="1" applyAlignment="1">
      <alignment vertical="center" wrapText="1"/>
    </xf>
    <xf numFmtId="0" fontId="8" fillId="0" borderId="0" xfId="0" applyFont="1" applyBorder="1"/>
    <xf numFmtId="3" fontId="8" fillId="0" borderId="0" xfId="0" applyNumberFormat="1" applyFont="1" applyBorder="1"/>
    <xf numFmtId="0" fontId="8" fillId="0" borderId="0" xfId="0" applyFont="1" applyFill="1" applyBorder="1" applyAlignment="1">
      <alignment wrapText="1"/>
    </xf>
    <xf numFmtId="3" fontId="8" fillId="0" borderId="0" xfId="0" applyNumberFormat="1" applyFont="1" applyBorder="1" applyAlignment="1">
      <alignment wrapText="1"/>
    </xf>
    <xf numFmtId="0" fontId="5" fillId="0" borderId="10" xfId="51" applyFont="1" applyFill="1" applyBorder="1" applyAlignment="1">
      <alignment horizontal="center" vertical="center" wrapText="1"/>
    </xf>
    <xf numFmtId="2" fontId="8" fillId="0" borderId="0" xfId="0" applyNumberFormat="1" applyFont="1" applyBorder="1" applyAlignment="1">
      <alignment vertical="center"/>
    </xf>
    <xf numFmtId="1" fontId="7" fillId="0" borderId="0" xfId="0" applyNumberFormat="1" applyFont="1" applyBorder="1" applyAlignment="1">
      <alignment vertical="center"/>
    </xf>
    <xf numFmtId="0" fontId="8" fillId="0" borderId="6" xfId="0" applyNumberFormat="1" applyFont="1" applyBorder="1" applyAlignment="1">
      <alignment vertical="center"/>
    </xf>
    <xf numFmtId="165" fontId="8" fillId="0" borderId="6" xfId="0" applyNumberFormat="1" applyFont="1" applyFill="1" applyBorder="1" applyAlignment="1">
      <alignment vertical="center" wrapText="1"/>
    </xf>
    <xf numFmtId="1" fontId="8" fillId="0" borderId="0" xfId="51" applyNumberFormat="1" applyFont="1" applyFill="1" applyBorder="1" applyAlignment="1">
      <alignment vertical="top" wrapText="1"/>
    </xf>
    <xf numFmtId="2" fontId="8" fillId="0" borderId="0" xfId="51" applyNumberFormat="1" applyFont="1" applyFill="1" applyAlignment="1">
      <alignment wrapText="1"/>
    </xf>
    <xf numFmtId="1" fontId="7" fillId="0" borderId="6" xfId="51" applyNumberFormat="1" applyFont="1" applyFill="1" applyBorder="1" applyAlignment="1">
      <alignment vertical="top" wrapText="1"/>
    </xf>
    <xf numFmtId="0" fontId="51" fillId="0" borderId="4" xfId="51" applyFont="1" applyFill="1" applyBorder="1" applyAlignment="1">
      <alignment vertical="top" wrapText="1"/>
    </xf>
    <xf numFmtId="1" fontId="8" fillId="0" borderId="7" xfId="51" applyNumberFormat="1" applyFont="1" applyFill="1" applyBorder="1" applyAlignment="1">
      <alignment vertical="top" wrapText="1"/>
    </xf>
    <xf numFmtId="0" fontId="8" fillId="0" borderId="3" xfId="51" applyFont="1" applyFill="1" applyBorder="1" applyAlignment="1">
      <alignment horizontal="center" vertical="top" wrapText="1"/>
    </xf>
    <xf numFmtId="1" fontId="8" fillId="0" borderId="3" xfId="51" applyNumberFormat="1" applyFont="1" applyFill="1" applyBorder="1" applyAlignment="1">
      <alignment vertical="top" wrapText="1"/>
    </xf>
    <xf numFmtId="182" fontId="8" fillId="0" borderId="0" xfId="51" applyNumberFormat="1" applyFont="1" applyFill="1" applyBorder="1" applyAlignment="1">
      <alignment horizontal="left" vertical="top" wrapText="1"/>
    </xf>
    <xf numFmtId="0" fontId="8" fillId="0" borderId="0" xfId="51" applyFont="1" applyFill="1" applyAlignment="1">
      <alignment horizontal="center" vertical="top" wrapText="1"/>
    </xf>
    <xf numFmtId="0" fontId="8" fillId="0" borderId="3" xfId="51" applyFont="1" applyFill="1" applyBorder="1" applyAlignment="1">
      <alignment horizontal="center" vertical="center" wrapText="1"/>
    </xf>
    <xf numFmtId="0" fontId="7" fillId="0" borderId="0" xfId="51" applyFont="1" applyAlignment="1">
      <alignment horizontal="justify" vertical="justify"/>
    </xf>
    <xf numFmtId="0" fontId="10" fillId="0" borderId="0" xfId="0" applyFont="1" applyAlignment="1">
      <alignment horizontal="center"/>
    </xf>
    <xf numFmtId="0" fontId="7" fillId="0" borderId="7" xfId="0" applyFont="1" applyBorder="1" applyAlignment="1">
      <alignment horizontal="center" vertical="center" wrapText="1"/>
    </xf>
    <xf numFmtId="0" fontId="43" fillId="0" borderId="10" xfId="0" applyFont="1" applyBorder="1" applyAlignment="1">
      <alignment horizontal="center" vertical="center" wrapText="1"/>
    </xf>
    <xf numFmtId="0" fontId="43" fillId="0" borderId="3" xfId="1" applyFont="1" applyBorder="1" applyAlignment="1">
      <alignment horizontal="center" vertical="center" wrapText="1"/>
    </xf>
    <xf numFmtId="0" fontId="43" fillId="0" borderId="3" xfId="1" applyFont="1" applyBorder="1" applyAlignment="1">
      <alignment horizontal="center" vertical="center" wrapText="1"/>
    </xf>
    <xf numFmtId="0" fontId="7" fillId="0" borderId="11" xfId="0" applyFont="1" applyBorder="1" applyAlignment="1">
      <alignment horizontal="center" vertical="center" wrapText="1"/>
    </xf>
    <xf numFmtId="164" fontId="11" fillId="0" borderId="3" xfId="19" applyNumberFormat="1" applyFont="1" applyFill="1" applyBorder="1" applyAlignment="1">
      <alignment horizontal="center" vertical="center"/>
    </xf>
    <xf numFmtId="0" fontId="7" fillId="0" borderId="0" xfId="0" applyFont="1" applyBorder="1" applyAlignment="1">
      <alignment horizontal="left" vertical="center" wrapText="1"/>
    </xf>
    <xf numFmtId="1" fontId="7" fillId="0" borderId="6" xfId="0" applyNumberFormat="1" applyFont="1" applyFill="1" applyBorder="1" applyAlignment="1">
      <alignment horizontal="left" vertical="center" wrapText="1"/>
    </xf>
    <xf numFmtId="0" fontId="7" fillId="0" borderId="6" xfId="0" applyNumberFormat="1" applyFont="1" applyFill="1" applyBorder="1" applyAlignment="1">
      <alignment vertical="center" wrapText="1"/>
    </xf>
    <xf numFmtId="0" fontId="7" fillId="0" borderId="0" xfId="0" applyFont="1" applyBorder="1" applyAlignment="1">
      <alignment horizontal="left"/>
    </xf>
    <xf numFmtId="0" fontId="7" fillId="0" borderId="7" xfId="0" applyFont="1" applyBorder="1" applyAlignment="1">
      <alignment horizontal="center"/>
    </xf>
    <xf numFmtId="0" fontId="7" fillId="0" borderId="0" xfId="0" applyFont="1" applyBorder="1" applyAlignment="1">
      <alignment horizontal="left" wrapText="1"/>
    </xf>
    <xf numFmtId="1" fontId="7" fillId="0" borderId="6" xfId="0" applyNumberFormat="1" applyFont="1" applyFill="1" applyBorder="1" applyAlignment="1">
      <alignment vertical="center" wrapText="1"/>
    </xf>
    <xf numFmtId="0" fontId="7" fillId="0" borderId="0" xfId="0" applyFont="1" applyBorder="1" applyAlignment="1"/>
    <xf numFmtId="1" fontId="7" fillId="0" borderId="6" xfId="0" applyNumberFormat="1" applyFont="1" applyFill="1" applyBorder="1" applyAlignment="1">
      <alignment vertical="center"/>
    </xf>
    <xf numFmtId="0" fontId="7" fillId="0" borderId="0" xfId="0" applyFont="1" applyBorder="1" applyAlignment="1">
      <alignment horizontal="center" vertical="center" wrapText="1"/>
    </xf>
    <xf numFmtId="1" fontId="7" fillId="0" borderId="3" xfId="0" applyNumberFormat="1" applyFont="1" applyFill="1" applyBorder="1" applyAlignment="1">
      <alignment vertical="center"/>
    </xf>
    <xf numFmtId="0" fontId="8" fillId="0" borderId="7" xfId="1" applyFont="1" applyFill="1" applyBorder="1" applyAlignment="1">
      <alignment horizontal="center" vertical="top" wrapText="1"/>
    </xf>
    <xf numFmtId="0" fontId="7" fillId="0" borderId="3" xfId="0" applyNumberFormat="1" applyFont="1" applyFill="1" applyBorder="1"/>
    <xf numFmtId="0" fontId="63" fillId="0" borderId="9" xfId="0" applyFont="1" applyBorder="1" applyAlignment="1">
      <alignment vertical="center" wrapText="1"/>
    </xf>
    <xf numFmtId="0" fontId="8" fillId="0" borderId="3" xfId="0" applyFont="1" applyBorder="1" applyAlignment="1">
      <alignment horizontal="center" vertical="top" wrapText="1"/>
    </xf>
    <xf numFmtId="0" fontId="51" fillId="0" borderId="3" xfId="0" applyFont="1" applyBorder="1" applyAlignment="1">
      <alignment horizontal="center" vertical="top" wrapText="1"/>
    </xf>
    <xf numFmtId="0" fontId="58" fillId="0" borderId="3" xfId="0" applyFont="1" applyFill="1" applyBorder="1" applyAlignment="1">
      <alignment horizontal="center" vertical="center" wrapText="1"/>
    </xf>
    <xf numFmtId="0" fontId="8" fillId="0" borderId="9" xfId="0" applyFont="1" applyBorder="1" applyAlignment="1">
      <alignment vertical="center" wrapText="1"/>
    </xf>
    <xf numFmtId="2" fontId="8" fillId="0" borderId="3" xfId="0" applyNumberFormat="1" applyFont="1" applyBorder="1" applyAlignment="1">
      <alignment horizontal="right" vertical="center"/>
    </xf>
    <xf numFmtId="10" fontId="8" fillId="0" borderId="3" xfId="0" applyNumberFormat="1" applyFont="1" applyBorder="1" applyAlignment="1">
      <alignment horizontal="right" vertical="center"/>
    </xf>
    <xf numFmtId="0" fontId="5" fillId="0" borderId="9" xfId="0" applyFont="1" applyBorder="1" applyAlignment="1">
      <alignment vertical="center" wrapText="1"/>
    </xf>
    <xf numFmtId="2" fontId="8" fillId="0" borderId="3" xfId="0" applyNumberFormat="1" applyFont="1" applyFill="1" applyBorder="1" applyAlignment="1">
      <alignment horizontal="right" vertical="center"/>
    </xf>
    <xf numFmtId="10" fontId="8" fillId="0" borderId="3" xfId="0" applyNumberFormat="1" applyFont="1" applyFill="1" applyBorder="1" applyAlignment="1">
      <alignment horizontal="right" vertical="center"/>
    </xf>
    <xf numFmtId="0" fontId="51" fillId="0" borderId="9" xfId="0" applyFont="1" applyBorder="1" applyAlignment="1">
      <alignment vertical="center" wrapText="1"/>
    </xf>
    <xf numFmtId="0" fontId="7" fillId="0" borderId="0" xfId="0" applyFont="1" applyBorder="1" applyAlignment="1">
      <alignment horizontal="center"/>
    </xf>
    <xf numFmtId="0" fontId="10" fillId="0" borderId="0" xfId="0" applyFont="1" applyFill="1" applyBorder="1"/>
    <xf numFmtId="1" fontId="7" fillId="0" borderId="0" xfId="0" applyNumberFormat="1" applyFont="1" applyFill="1" applyBorder="1" applyAlignment="1">
      <alignment vertical="center" wrapText="1"/>
    </xf>
    <xf numFmtId="0" fontId="7" fillId="0" borderId="0" xfId="0" applyFont="1" applyFill="1" applyBorder="1" applyAlignment="1">
      <alignment vertical="center" wrapText="1"/>
    </xf>
    <xf numFmtId="0" fontId="10" fillId="0" borderId="0" xfId="0" applyFont="1" applyAlignment="1">
      <alignment horizontal="left"/>
    </xf>
    <xf numFmtId="0" fontId="10" fillId="0" borderId="7" xfId="0" applyFont="1" applyBorder="1" applyAlignment="1">
      <alignment horizontal="left"/>
    </xf>
    <xf numFmtId="0" fontId="43" fillId="0" borderId="11" xfId="0" applyFont="1" applyBorder="1" applyAlignment="1">
      <alignment horizontal="center" vertical="center"/>
    </xf>
    <xf numFmtId="0" fontId="10" fillId="0" borderId="16" xfId="0" applyFont="1" applyBorder="1" applyAlignment="1">
      <alignment horizontal="left"/>
    </xf>
    <xf numFmtId="0" fontId="8" fillId="0" borderId="7" xfId="0" applyFont="1" applyBorder="1" applyAlignment="1">
      <alignment horizontal="center" vertical="center"/>
    </xf>
    <xf numFmtId="0" fontId="8" fillId="0" borderId="0" xfId="0" applyFont="1" applyBorder="1" applyAlignment="1">
      <alignment vertical="center" wrapText="1"/>
    </xf>
    <xf numFmtId="0" fontId="7" fillId="0" borderId="4" xfId="0" applyNumberFormat="1" applyFont="1" applyFill="1" applyBorder="1" applyAlignment="1">
      <alignment vertical="center" wrapText="1"/>
    </xf>
    <xf numFmtId="0" fontId="65" fillId="0" borderId="0" xfId="0" applyFont="1" applyBorder="1" applyAlignment="1">
      <alignment horizontal="left" vertical="center" wrapText="1"/>
    </xf>
    <xf numFmtId="1" fontId="7" fillId="0" borderId="4" xfId="0" applyNumberFormat="1" applyFont="1" applyFill="1" applyBorder="1" applyAlignment="1">
      <alignment vertical="center" wrapText="1"/>
    </xf>
    <xf numFmtId="1" fontId="7" fillId="0" borderId="7" xfId="0" applyNumberFormat="1" applyFont="1" applyFill="1" applyBorder="1" applyAlignment="1">
      <alignment vertical="center" wrapText="1"/>
    </xf>
    <xf numFmtId="0" fontId="8" fillId="0" borderId="0" xfId="0" applyFont="1" applyBorder="1" applyAlignment="1">
      <alignment horizontal="left" vertical="center" wrapText="1"/>
    </xf>
    <xf numFmtId="1" fontId="7" fillId="9" borderId="0" xfId="1" applyNumberFormat="1" applyFont="1" applyFill="1"/>
    <xf numFmtId="0" fontId="7" fillId="0" borderId="4" xfId="0" applyNumberFormat="1" applyFont="1" applyFill="1" applyBorder="1" applyAlignment="1">
      <alignment horizontal="right" vertical="center" wrapText="1"/>
    </xf>
    <xf numFmtId="1" fontId="7" fillId="0" borderId="7" xfId="0" applyNumberFormat="1" applyFont="1" applyFill="1" applyBorder="1" applyAlignment="1">
      <alignment horizontal="right" vertical="center" wrapText="1"/>
    </xf>
    <xf numFmtId="0" fontId="7" fillId="0" borderId="4" xfId="0" applyNumberFormat="1" applyFont="1" applyFill="1" applyBorder="1" applyAlignment="1">
      <alignment vertical="center"/>
    </xf>
    <xf numFmtId="0" fontId="8" fillId="0" borderId="6" xfId="0" applyFont="1" applyBorder="1" applyAlignment="1">
      <alignment horizontal="center" vertical="center" wrapText="1"/>
    </xf>
    <xf numFmtId="186" fontId="8" fillId="0" borderId="6" xfId="0" applyNumberFormat="1" applyFont="1" applyFill="1" applyBorder="1" applyAlignment="1">
      <alignment vertical="top" wrapText="1"/>
    </xf>
    <xf numFmtId="0" fontId="8" fillId="0" borderId="0" xfId="0" applyFont="1" applyFill="1" applyBorder="1" applyAlignment="1">
      <alignment horizontal="left" vertical="top" wrapText="1"/>
    </xf>
    <xf numFmtId="165" fontId="8" fillId="0" borderId="6" xfId="0" applyNumberFormat="1" applyFont="1" applyFill="1" applyBorder="1" applyAlignment="1">
      <alignment wrapText="1"/>
    </xf>
    <xf numFmtId="0" fontId="8" fillId="0" borderId="0" xfId="0" applyFont="1" applyFill="1" applyBorder="1" applyAlignment="1">
      <alignment horizontal="left" wrapText="1"/>
    </xf>
    <xf numFmtId="165" fontId="8" fillId="0" borderId="3" xfId="0" applyNumberFormat="1" applyFont="1" applyFill="1" applyBorder="1" applyAlignment="1">
      <alignment wrapText="1"/>
    </xf>
    <xf numFmtId="0" fontId="7" fillId="0" borderId="0" xfId="0" applyFont="1" applyFill="1" applyBorder="1" applyAlignment="1">
      <alignment horizontal="left" wrapText="1"/>
    </xf>
    <xf numFmtId="186" fontId="8" fillId="0" borderId="6" xfId="0" applyNumberFormat="1" applyFont="1" applyFill="1" applyBorder="1" applyAlignment="1">
      <alignment horizontal="right"/>
    </xf>
    <xf numFmtId="0" fontId="8" fillId="0" borderId="7" xfId="0" applyFont="1" applyBorder="1" applyAlignment="1">
      <alignment horizontal="right"/>
    </xf>
    <xf numFmtId="0" fontId="8" fillId="0" borderId="0" xfId="0" applyFont="1" applyBorder="1" applyAlignment="1">
      <alignment horizontal="left" wrapText="1"/>
    </xf>
    <xf numFmtId="0" fontId="8" fillId="0" borderId="0" xfId="0" applyFont="1" applyBorder="1" applyAlignment="1">
      <alignment horizontal="center"/>
    </xf>
    <xf numFmtId="165" fontId="8" fillId="0" borderId="11" xfId="0" applyNumberFormat="1" applyFont="1" applyFill="1" applyBorder="1" applyAlignment="1">
      <alignment wrapText="1"/>
    </xf>
    <xf numFmtId="0" fontId="10" fillId="0" borderId="7" xfId="0" applyFont="1" applyBorder="1" applyAlignment="1">
      <alignment horizontal="center" vertical="center"/>
    </xf>
    <xf numFmtId="0" fontId="7" fillId="0" borderId="7" xfId="0" applyFont="1" applyBorder="1" applyAlignment="1">
      <alignment horizontal="left" wrapText="1"/>
    </xf>
    <xf numFmtId="165" fontId="8" fillId="0" borderId="5" xfId="0" applyNumberFormat="1" applyFont="1" applyFill="1" applyBorder="1" applyAlignment="1">
      <alignment wrapText="1"/>
    </xf>
    <xf numFmtId="0" fontId="10" fillId="0" borderId="6" xfId="0" applyFont="1" applyBorder="1" applyAlignment="1">
      <alignment horizontal="left" wrapText="1"/>
    </xf>
    <xf numFmtId="1" fontId="7" fillId="0" borderId="8" xfId="0" applyNumberFormat="1" applyFont="1" applyFill="1" applyBorder="1" applyAlignment="1"/>
    <xf numFmtId="0" fontId="12" fillId="0" borderId="0" xfId="0" applyFont="1"/>
    <xf numFmtId="0" fontId="7" fillId="0" borderId="2" xfId="0" applyFont="1" applyBorder="1" applyAlignment="1">
      <alignment horizontal="center"/>
    </xf>
    <xf numFmtId="0" fontId="39" fillId="0" borderId="11" xfId="0" applyFont="1" applyBorder="1" applyAlignment="1">
      <alignment horizontal="center" vertical="center"/>
    </xf>
    <xf numFmtId="0" fontId="10" fillId="0" borderId="7" xfId="0" applyFont="1" applyBorder="1" applyAlignment="1"/>
    <xf numFmtId="0" fontId="8" fillId="0" borderId="17" xfId="0" applyFont="1" applyBorder="1"/>
    <xf numFmtId="0" fontId="10" fillId="0" borderId="0" xfId="0" applyFont="1" applyBorder="1" applyAlignment="1"/>
    <xf numFmtId="1" fontId="8" fillId="0" borderId="5" xfId="0" applyNumberFormat="1" applyFont="1" applyFill="1" applyBorder="1" applyAlignment="1">
      <alignment vertical="center"/>
    </xf>
    <xf numFmtId="0" fontId="7" fillId="0" borderId="17" xfId="0" applyNumberFormat="1" applyFont="1" applyFill="1" applyBorder="1" applyAlignment="1">
      <alignment vertical="center" wrapText="1"/>
    </xf>
    <xf numFmtId="0" fontId="8" fillId="0" borderId="3" xfId="1" applyFont="1" applyFill="1" applyBorder="1" applyAlignment="1">
      <alignment horizontal="center" vertical="center" wrapText="1"/>
    </xf>
    <xf numFmtId="0" fontId="7" fillId="0" borderId="11" xfId="0" applyNumberFormat="1" applyFont="1" applyFill="1" applyBorder="1" applyAlignment="1">
      <alignment vertical="center" wrapText="1"/>
    </xf>
    <xf numFmtId="0" fontId="10" fillId="0" borderId="0" xfId="0" applyFont="1" applyBorder="1" applyAlignment="1">
      <alignment horizontal="left" vertical="top" wrapText="1"/>
    </xf>
    <xf numFmtId="0" fontId="10" fillId="0" borderId="0" xfId="0" applyFont="1" applyBorder="1" applyAlignment="1">
      <alignment horizontal="center"/>
    </xf>
    <xf numFmtId="0" fontId="10" fillId="0" borderId="7" xfId="0" applyFont="1" applyBorder="1" applyAlignment="1">
      <alignment horizontal="center"/>
    </xf>
    <xf numFmtId="0" fontId="67" fillId="0" borderId="5" xfId="0" applyFont="1" applyBorder="1" applyAlignment="1">
      <alignment horizontal="center" vertical="center"/>
    </xf>
    <xf numFmtId="0" fontId="67" fillId="0" borderId="9" xfId="1" applyFont="1" applyBorder="1" applyAlignment="1">
      <alignment horizontal="center" vertical="center" wrapText="1"/>
    </xf>
    <xf numFmtId="0" fontId="8" fillId="0" borderId="15" xfId="0" applyFont="1" applyBorder="1"/>
    <xf numFmtId="0" fontId="8" fillId="0" borderId="4" xfId="0" applyFont="1" applyBorder="1"/>
    <xf numFmtId="0" fontId="7" fillId="0" borderId="4" xfId="0" applyFont="1" applyBorder="1" applyAlignment="1">
      <alignment horizontal="left"/>
    </xf>
    <xf numFmtId="1" fontId="7" fillId="0" borderId="3" xfId="0" applyNumberFormat="1" applyFont="1" applyFill="1" applyBorder="1" applyAlignment="1">
      <alignment vertical="center" wrapText="1"/>
    </xf>
    <xf numFmtId="0" fontId="7" fillId="0" borderId="18" xfId="1" applyFont="1" applyBorder="1"/>
    <xf numFmtId="0" fontId="8" fillId="0" borderId="0" xfId="0" applyFont="1" applyAlignment="1">
      <alignment horizontal="justify" vertical="justify"/>
    </xf>
    <xf numFmtId="0" fontId="39" fillId="0" borderId="3" xfId="0" applyFont="1" applyBorder="1" applyAlignment="1">
      <alignment horizontal="center" vertical="center" wrapText="1"/>
    </xf>
    <xf numFmtId="2" fontId="39" fillId="0" borderId="3" xfId="0" applyNumberFormat="1" applyFont="1" applyBorder="1" applyAlignment="1">
      <alignment horizontal="center"/>
    </xf>
    <xf numFmtId="0" fontId="10" fillId="0" borderId="0" xfId="0" applyFont="1" applyAlignment="1"/>
    <xf numFmtId="0" fontId="8" fillId="0" borderId="8" xfId="0" applyFont="1" applyBorder="1" applyAlignment="1">
      <alignment horizontal="center" vertical="center" wrapText="1"/>
    </xf>
    <xf numFmtId="2" fontId="8" fillId="0" borderId="8" xfId="0" applyNumberFormat="1" applyFont="1" applyBorder="1" applyAlignment="1">
      <alignment horizontal="right" vertical="center"/>
    </xf>
    <xf numFmtId="0" fontId="8" fillId="0" borderId="3" xfId="0" applyFont="1" applyBorder="1" applyAlignment="1">
      <alignment horizontal="center" vertical="center" wrapText="1"/>
    </xf>
    <xf numFmtId="2" fontId="8" fillId="0" borderId="3" xfId="0" applyNumberFormat="1" applyFont="1" applyBorder="1" applyAlignment="1">
      <alignment vertical="center"/>
    </xf>
    <xf numFmtId="0" fontId="10" fillId="0" borderId="11" xfId="0" applyFont="1" applyBorder="1" applyAlignment="1">
      <alignment horizontal="left" vertical="center"/>
    </xf>
    <xf numFmtId="0" fontId="10" fillId="0" borderId="3" xfId="1" applyFont="1" applyBorder="1" applyAlignment="1">
      <alignment horizontal="center" vertical="center" wrapText="1"/>
    </xf>
    <xf numFmtId="0" fontId="7" fillId="0" borderId="16" xfId="0" applyFont="1" applyBorder="1" applyAlignment="1">
      <alignment vertical="center" wrapText="1"/>
    </xf>
    <xf numFmtId="0" fontId="7" fillId="0" borderId="5" xfId="0" applyNumberFormat="1" applyFont="1" applyFill="1" applyBorder="1" applyAlignment="1">
      <alignment vertical="center" wrapText="1"/>
    </xf>
    <xf numFmtId="0" fontId="7" fillId="0" borderId="0" xfId="0" applyFont="1" applyBorder="1" applyAlignment="1">
      <alignment vertical="center" wrapText="1"/>
    </xf>
    <xf numFmtId="1" fontId="7" fillId="0" borderId="8" xfId="0" applyNumberFormat="1" applyFont="1" applyFill="1" applyBorder="1" applyAlignment="1">
      <alignment vertical="center" wrapText="1"/>
    </xf>
    <xf numFmtId="0" fontId="10" fillId="0" borderId="7" xfId="0" applyFont="1" applyBorder="1" applyAlignment="1">
      <alignment horizontal="center" vertical="center" wrapText="1"/>
    </xf>
    <xf numFmtId="0" fontId="10" fillId="0" borderId="0" xfId="0" applyFont="1" applyBorder="1" applyAlignment="1">
      <alignment horizontal="center" vertical="center" wrapText="1"/>
    </xf>
    <xf numFmtId="0" fontId="8" fillId="0" borderId="8" xfId="1" applyFont="1" applyFill="1" applyBorder="1" applyAlignment="1">
      <alignment horizontal="center" vertical="top" wrapText="1"/>
    </xf>
    <xf numFmtId="1" fontId="7" fillId="0" borderId="11" xfId="0" applyNumberFormat="1" applyFont="1" applyFill="1" applyBorder="1" applyAlignment="1">
      <alignment vertical="center" wrapText="1"/>
    </xf>
    <xf numFmtId="0" fontId="10" fillId="0" borderId="11" xfId="0" applyFont="1" applyBorder="1" applyAlignment="1">
      <alignment horizontal="left"/>
    </xf>
    <xf numFmtId="0" fontId="8" fillId="0" borderId="0" xfId="0" applyFont="1" applyBorder="1" applyAlignment="1">
      <alignment vertical="top" wrapText="1"/>
    </xf>
    <xf numFmtId="1" fontId="8" fillId="0" borderId="15" xfId="0" applyNumberFormat="1" applyFont="1" applyFill="1" applyBorder="1" applyAlignment="1">
      <alignment vertical="center" wrapText="1"/>
    </xf>
    <xf numFmtId="0" fontId="8" fillId="0" borderId="0" xfId="0" applyFont="1" applyBorder="1" applyAlignment="1">
      <alignment horizontal="left" vertical="top" wrapText="1"/>
    </xf>
    <xf numFmtId="1" fontId="8" fillId="0" borderId="4" xfId="0" applyNumberFormat="1" applyFont="1" applyFill="1" applyBorder="1" applyAlignment="1">
      <alignment vertical="center" wrapText="1"/>
    </xf>
    <xf numFmtId="1" fontId="8" fillId="0" borderId="18" xfId="0" applyNumberFormat="1" applyFont="1" applyFill="1" applyBorder="1" applyAlignment="1">
      <alignment vertical="center" wrapText="1"/>
    </xf>
    <xf numFmtId="1" fontId="8" fillId="0" borderId="6" xfId="0" applyNumberFormat="1" applyFont="1" applyFill="1" applyBorder="1" applyAlignment="1">
      <alignment vertical="center" wrapText="1"/>
    </xf>
    <xf numFmtId="0" fontId="10" fillId="0" borderId="7" xfId="0" applyFont="1" applyFill="1" applyBorder="1" applyAlignment="1">
      <alignment horizontal="center" vertical="center" wrapText="1"/>
    </xf>
    <xf numFmtId="0" fontId="8" fillId="0" borderId="7" xfId="0" applyFont="1" applyBorder="1"/>
    <xf numFmtId="0" fontId="8" fillId="0" borderId="16" xfId="1" applyFont="1" applyFill="1" applyBorder="1" applyAlignment="1">
      <alignment vertical="top" wrapText="1"/>
    </xf>
    <xf numFmtId="1" fontId="7" fillId="0" borderId="5" xfId="0" applyNumberFormat="1" applyFont="1" applyFill="1" applyBorder="1" applyAlignment="1">
      <alignment horizontal="right" vertical="center" wrapText="1"/>
    </xf>
    <xf numFmtId="0" fontId="7" fillId="0" borderId="3" xfId="51" applyFont="1" applyFill="1" applyBorder="1" applyAlignment="1">
      <alignment horizontal="right" vertical="center"/>
    </xf>
    <xf numFmtId="0" fontId="8" fillId="0" borderId="18" xfId="0" applyFont="1" applyBorder="1" applyAlignment="1">
      <alignment horizontal="justify" vertical="top" wrapText="1"/>
    </xf>
    <xf numFmtId="0" fontId="8" fillId="0" borderId="3"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7" fillId="0" borderId="3" xfId="51" applyFont="1" applyBorder="1"/>
    <xf numFmtId="0" fontId="8" fillId="0" borderId="3" xfId="0" applyFont="1" applyFill="1" applyBorder="1" applyAlignment="1">
      <alignment vertical="top" wrapText="1"/>
    </xf>
    <xf numFmtId="0" fontId="8" fillId="0" borderId="4" xfId="0" applyFont="1" applyBorder="1" applyAlignment="1">
      <alignment horizontal="justify" vertical="top" wrapText="1"/>
    </xf>
    <xf numFmtId="14" fontId="8" fillId="0" borderId="3" xfId="0" applyNumberFormat="1" applyFont="1" applyBorder="1" applyAlignment="1">
      <alignment horizontal="right" vertical="center" wrapText="1"/>
    </xf>
    <xf numFmtId="0" fontId="8" fillId="0" borderId="5" xfId="0" applyFont="1" applyBorder="1" applyAlignment="1">
      <alignment wrapText="1"/>
    </xf>
    <xf numFmtId="0" fontId="8" fillId="0" borderId="5" xfId="0" applyFont="1" applyBorder="1"/>
    <xf numFmtId="0" fontId="8" fillId="0" borderId="3" xfId="0" applyFont="1" applyBorder="1"/>
    <xf numFmtId="0" fontId="8" fillId="0" borderId="3" xfId="0" applyFont="1" applyBorder="1" applyAlignment="1">
      <alignment vertical="center"/>
    </xf>
    <xf numFmtId="0" fontId="8" fillId="3" borderId="0" xfId="0" applyFont="1" applyFill="1"/>
    <xf numFmtId="1" fontId="25" fillId="0" borderId="3" xfId="0" applyNumberFormat="1" applyFont="1" applyBorder="1" applyAlignment="1">
      <alignment horizontal="right" vertical="center"/>
    </xf>
    <xf numFmtId="0" fontId="58" fillId="0" borderId="3" xfId="0" applyFont="1"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left" vertical="center" wrapText="1"/>
    </xf>
    <xf numFmtId="0" fontId="58" fillId="0" borderId="3" xfId="0" applyFont="1" applyBorder="1" applyAlignment="1">
      <alignment horizontal="center" vertical="center" wrapText="1"/>
    </xf>
    <xf numFmtId="0" fontId="68" fillId="0" borderId="3" xfId="0" applyFont="1" applyBorder="1" applyAlignment="1">
      <alignment wrapText="1"/>
    </xf>
    <xf numFmtId="0" fontId="58" fillId="0" borderId="0" xfId="0" applyFont="1" applyAlignment="1"/>
    <xf numFmtId="0" fontId="50" fillId="0" borderId="0" xfId="0" applyFont="1" applyFill="1" applyBorder="1" applyAlignment="1">
      <alignment horizontal="left" vertical="top"/>
    </xf>
    <xf numFmtId="0" fontId="50" fillId="0" borderId="0" xfId="0" applyFont="1" applyFill="1" applyBorder="1" applyAlignment="1">
      <alignment horizontal="left" vertical="top" wrapText="1"/>
    </xf>
    <xf numFmtId="0" fontId="39" fillId="0" borderId="3" xfId="0" applyFont="1" applyFill="1" applyBorder="1" applyAlignment="1">
      <alignment horizontal="right"/>
    </xf>
    <xf numFmtId="0" fontId="70" fillId="0" borderId="18" xfId="0" applyFont="1" applyFill="1" applyBorder="1" applyAlignment="1">
      <alignment horizontal="left"/>
    </xf>
    <xf numFmtId="0" fontId="51" fillId="0" borderId="3" xfId="0" applyFont="1" applyFill="1" applyBorder="1" applyAlignment="1">
      <alignment horizontal="right"/>
    </xf>
    <xf numFmtId="0" fontId="8" fillId="0" borderId="3" xfId="0" applyFont="1" applyBorder="1" applyAlignment="1">
      <alignment horizontal="center"/>
    </xf>
    <xf numFmtId="0" fontId="0" fillId="0" borderId="3" xfId="0" applyFont="1" applyFill="1" applyBorder="1" applyAlignment="1">
      <alignment horizontal="left" wrapText="1"/>
    </xf>
    <xf numFmtId="165" fontId="39" fillId="0" borderId="3" xfId="0" applyNumberFormat="1" applyFont="1" applyFill="1" applyBorder="1" applyAlignment="1">
      <alignment wrapText="1"/>
    </xf>
    <xf numFmtId="165" fontId="51" fillId="0" borderId="3" xfId="0" applyNumberFormat="1" applyFont="1" applyFill="1" applyBorder="1" applyAlignment="1">
      <alignment wrapText="1"/>
    </xf>
    <xf numFmtId="165" fontId="8" fillId="0" borderId="0" xfId="0" applyNumberFormat="1" applyFont="1"/>
    <xf numFmtId="0" fontId="71" fillId="0" borderId="3" xfId="0" applyFont="1" applyFill="1" applyBorder="1" applyAlignment="1">
      <alignment horizontal="center" wrapText="1"/>
    </xf>
    <xf numFmtId="0" fontId="72" fillId="0" borderId="3" xfId="0" applyFont="1" applyFill="1" applyBorder="1" applyAlignment="1">
      <alignment horizontal="left" wrapText="1"/>
    </xf>
    <xf numFmtId="0" fontId="0" fillId="0" borderId="0" xfId="0" applyBorder="1" applyAlignment="1">
      <alignment horizontal="justify" vertical="justify"/>
    </xf>
    <xf numFmtId="1" fontId="10" fillId="0" borderId="0" xfId="0" applyNumberFormat="1" applyFont="1" applyAlignment="1"/>
    <xf numFmtId="0" fontId="8" fillId="0" borderId="0" xfId="0" applyNumberFormat="1" applyFont="1" applyFill="1" applyBorder="1" applyAlignment="1">
      <alignment vertical="center" wrapText="1"/>
    </xf>
    <xf numFmtId="1" fontId="8" fillId="0" borderId="0" xfId="0" applyNumberFormat="1" applyFont="1" applyFill="1" applyBorder="1" applyAlignment="1">
      <alignment vertical="center" wrapText="1"/>
    </xf>
    <xf numFmtId="0" fontId="5" fillId="0" borderId="0" xfId="1" applyFont="1" applyFill="1" applyBorder="1" applyAlignment="1">
      <alignment horizontal="center" vertical="center" wrapText="1"/>
    </xf>
    <xf numFmtId="0" fontId="8" fillId="0" borderId="3" xfId="0" applyNumberFormat="1" applyFont="1" applyFill="1" applyBorder="1" applyAlignment="1">
      <alignment vertical="center" wrapText="1"/>
    </xf>
    <xf numFmtId="1" fontId="8" fillId="0" borderId="3" xfId="0" applyNumberFormat="1" applyFont="1" applyFill="1" applyBorder="1" applyAlignment="1">
      <alignment vertical="center" wrapText="1"/>
    </xf>
    <xf numFmtId="0" fontId="51" fillId="0" borderId="6" xfId="0" applyFont="1" applyBorder="1" applyAlignment="1">
      <alignment vertical="center" wrapText="1"/>
    </xf>
    <xf numFmtId="0" fontId="8" fillId="0" borderId="4" xfId="0" applyFont="1" applyBorder="1" applyAlignment="1">
      <alignment horizontal="center" vertical="center" wrapText="1"/>
    </xf>
    <xf numFmtId="1" fontId="7" fillId="0" borderId="5" xfId="0" applyNumberFormat="1" applyFont="1" applyFill="1" applyBorder="1" applyAlignment="1">
      <alignment vertical="center" wrapText="1"/>
    </xf>
    <xf numFmtId="1" fontId="8" fillId="0" borderId="7" xfId="0" applyNumberFormat="1" applyFont="1" applyFill="1" applyBorder="1" applyAlignment="1">
      <alignment vertical="center" wrapText="1"/>
    </xf>
    <xf numFmtId="0" fontId="8" fillId="0" borderId="6" xfId="0" applyNumberFormat="1" applyFont="1" applyFill="1" applyBorder="1" applyAlignment="1">
      <alignment vertical="center" wrapText="1"/>
    </xf>
    <xf numFmtId="1" fontId="8" fillId="0" borderId="6" xfId="0" applyNumberFormat="1" applyFont="1" applyFill="1" applyBorder="1" applyAlignment="1">
      <alignment vertical="center"/>
    </xf>
    <xf numFmtId="1" fontId="7" fillId="0" borderId="6" xfId="0" applyNumberFormat="1" applyFont="1" applyFill="1" applyBorder="1" applyAlignment="1">
      <alignment horizontal="right" vertical="center" wrapText="1"/>
    </xf>
    <xf numFmtId="0" fontId="8" fillId="0" borderId="8" xfId="0" applyNumberFormat="1" applyFont="1" applyFill="1" applyBorder="1" applyAlignment="1">
      <alignment vertical="center" wrapText="1"/>
    </xf>
    <xf numFmtId="1" fontId="8" fillId="0" borderId="6" xfId="0" applyNumberFormat="1" applyFont="1" applyFill="1" applyBorder="1" applyAlignment="1">
      <alignment horizontal="right" vertical="center" wrapText="1"/>
    </xf>
    <xf numFmtId="0" fontId="8" fillId="0" borderId="4" xfId="0" applyFont="1" applyBorder="1" applyAlignment="1">
      <alignment horizontal="right" vertical="center" wrapText="1"/>
    </xf>
    <xf numFmtId="0" fontId="51" fillId="0" borderId="6" xfId="0" applyFont="1" applyBorder="1" applyAlignment="1">
      <alignment horizontal="left" vertical="center" wrapText="1"/>
    </xf>
    <xf numFmtId="1" fontId="8" fillId="0" borderId="7" xfId="0" applyNumberFormat="1" applyFont="1" applyFill="1" applyBorder="1" applyAlignment="1">
      <alignment vertical="center"/>
    </xf>
    <xf numFmtId="1" fontId="8" fillId="0" borderId="8" xfId="0" applyNumberFormat="1" applyFont="1" applyFill="1" applyBorder="1" applyAlignment="1">
      <alignment vertical="center"/>
    </xf>
    <xf numFmtId="0" fontId="51" fillId="0" borderId="6" xfId="0" applyFont="1" applyBorder="1" applyAlignment="1">
      <alignment vertical="center"/>
    </xf>
    <xf numFmtId="0" fontId="10" fillId="0" borderId="4" xfId="0" applyFont="1" applyBorder="1" applyAlignment="1">
      <alignment horizontal="center" vertical="center" wrapText="1"/>
    </xf>
    <xf numFmtId="1" fontId="8" fillId="0" borderId="0" xfId="0" applyNumberFormat="1" applyFont="1" applyFill="1" applyBorder="1" applyAlignment="1">
      <alignment vertical="center"/>
    </xf>
    <xf numFmtId="0" fontId="8" fillId="0" borderId="6" xfId="0" applyNumberFormat="1" applyFont="1" applyFill="1" applyBorder="1" applyAlignment="1">
      <alignment vertical="center"/>
    </xf>
    <xf numFmtId="0" fontId="7" fillId="0" borderId="0" xfId="0" applyNumberFormat="1" applyFont="1" applyFill="1" applyBorder="1" applyAlignment="1">
      <alignment vertical="center"/>
    </xf>
    <xf numFmtId="0" fontId="7" fillId="0" borderId="6" xfId="0" applyNumberFormat="1" applyFont="1" applyFill="1" applyBorder="1" applyAlignment="1">
      <alignment vertical="center"/>
    </xf>
    <xf numFmtId="0" fontId="7" fillId="0" borderId="4" xfId="0" applyFont="1" applyBorder="1" applyAlignment="1">
      <alignment horizontal="center" vertical="center" wrapText="1"/>
    </xf>
    <xf numFmtId="0" fontId="8" fillId="0" borderId="5" xfId="0" applyNumberFormat="1" applyFont="1" applyFill="1" applyBorder="1" applyAlignment="1">
      <alignment vertical="center" wrapText="1"/>
    </xf>
    <xf numFmtId="0" fontId="7" fillId="0" borderId="3" xfId="0" applyFont="1" applyBorder="1" applyAlignment="1">
      <alignment horizontal="center" vertical="center" wrapText="1"/>
    </xf>
    <xf numFmtId="0" fontId="7" fillId="0" borderId="9" xfId="0" applyFont="1" applyBorder="1" applyAlignment="1">
      <alignment horizontal="center" vertical="center" wrapText="1"/>
    </xf>
    <xf numFmtId="0" fontId="5" fillId="0" borderId="9" xfId="1" applyFont="1" applyFill="1" applyBorder="1" applyAlignment="1">
      <alignment horizontal="center" vertical="center" wrapText="1"/>
    </xf>
    <xf numFmtId="165" fontId="8" fillId="0" borderId="9" xfId="0" applyNumberFormat="1" applyFont="1" applyFill="1" applyBorder="1" applyAlignment="1">
      <alignment horizontal="right" wrapText="1"/>
    </xf>
    <xf numFmtId="165" fontId="8" fillId="0" borderId="11" xfId="0" applyNumberFormat="1" applyFont="1" applyFill="1" applyBorder="1" applyAlignment="1">
      <alignment horizontal="right" wrapText="1"/>
    </xf>
    <xf numFmtId="0" fontId="14" fillId="0" borderId="9" xfId="1" applyFont="1" applyBorder="1" applyAlignment="1">
      <alignment horizontal="left" vertical="justify" wrapText="1"/>
    </xf>
    <xf numFmtId="0" fontId="14" fillId="0" borderId="10" xfId="1" applyFont="1" applyBorder="1" applyAlignment="1">
      <alignment horizontal="left" vertical="justify" wrapText="1"/>
    </xf>
    <xf numFmtId="0" fontId="14" fillId="0" borderId="11" xfId="1" applyFont="1" applyBorder="1" applyAlignment="1">
      <alignment horizontal="left" vertical="justify" wrapText="1"/>
    </xf>
    <xf numFmtId="0" fontId="7" fillId="0" borderId="9" xfId="1" applyFont="1" applyBorder="1" applyAlignment="1">
      <alignment horizontal="left" vertical="top" wrapText="1"/>
    </xf>
    <xf numFmtId="0" fontId="7" fillId="0" borderId="10" xfId="1" applyFont="1" applyBorder="1" applyAlignment="1">
      <alignment horizontal="left" vertical="top" wrapText="1"/>
    </xf>
    <xf numFmtId="0" fontId="7" fillId="0" borderId="11" xfId="1" applyFont="1" applyBorder="1" applyAlignment="1">
      <alignment horizontal="left" vertical="top" wrapText="1"/>
    </xf>
    <xf numFmtId="0" fontId="14" fillId="0" borderId="9" xfId="1" applyFont="1" applyBorder="1" applyAlignment="1">
      <alignment horizontal="justify" vertical="justify" wrapText="1"/>
    </xf>
    <xf numFmtId="0" fontId="14" fillId="0" borderId="10" xfId="1" applyFont="1" applyBorder="1" applyAlignment="1">
      <alignment horizontal="justify" vertical="justify" wrapText="1"/>
    </xf>
    <xf numFmtId="0" fontId="14" fillId="0" borderId="11" xfId="1" applyFont="1" applyBorder="1" applyAlignment="1">
      <alignment horizontal="justify" vertical="justify" wrapText="1"/>
    </xf>
    <xf numFmtId="0" fontId="14" fillId="3" borderId="9" xfId="1" applyFont="1" applyFill="1" applyBorder="1" applyAlignment="1">
      <alignment horizontal="left" vertical="top" wrapText="1"/>
    </xf>
    <xf numFmtId="0" fontId="14" fillId="3" borderId="10" xfId="1" applyFont="1" applyFill="1" applyBorder="1" applyAlignment="1">
      <alignment horizontal="left" vertical="top" wrapText="1"/>
    </xf>
    <xf numFmtId="0" fontId="14" fillId="3" borderId="11" xfId="1" applyFont="1" applyFill="1" applyBorder="1" applyAlignment="1">
      <alignment horizontal="left" vertical="top" wrapText="1"/>
    </xf>
    <xf numFmtId="0" fontId="7" fillId="0" borderId="4" xfId="1" applyFont="1" applyFill="1" applyBorder="1" applyAlignment="1">
      <alignment horizontal="left"/>
    </xf>
    <xf numFmtId="0" fontId="7" fillId="0" borderId="0" xfId="1" applyFont="1" applyFill="1" applyBorder="1" applyAlignment="1">
      <alignment horizontal="left"/>
    </xf>
    <xf numFmtId="0" fontId="7" fillId="0" borderId="4" xfId="1" applyFont="1" applyFill="1" applyBorder="1" applyAlignment="1">
      <alignment horizontal="left" wrapText="1"/>
    </xf>
    <xf numFmtId="0" fontId="7" fillId="0" borderId="7" xfId="1" applyFont="1" applyFill="1" applyBorder="1" applyAlignment="1">
      <alignment horizontal="left" wrapText="1"/>
    </xf>
    <xf numFmtId="0" fontId="7" fillId="0" borderId="4" xfId="1" applyFont="1" applyFill="1" applyBorder="1" applyAlignment="1">
      <alignment horizontal="center"/>
    </xf>
    <xf numFmtId="0" fontId="7" fillId="0" borderId="7" xfId="1" applyFont="1" applyFill="1" applyBorder="1" applyAlignment="1">
      <alignment horizontal="center"/>
    </xf>
    <xf numFmtId="166" fontId="12" fillId="3" borderId="4" xfId="1" applyNumberFormat="1" applyFont="1" applyFill="1" applyBorder="1" applyAlignment="1">
      <alignment horizontal="center" wrapText="1"/>
    </xf>
    <xf numFmtId="166" fontId="12" fillId="3" borderId="0" xfId="1" applyNumberFormat="1" applyFont="1" applyFill="1" applyBorder="1" applyAlignment="1">
      <alignment horizontal="center" wrapText="1"/>
    </xf>
    <xf numFmtId="0" fontId="10" fillId="0" borderId="3" xfId="1" applyFont="1" applyFill="1" applyBorder="1" applyAlignment="1">
      <alignment horizontal="center"/>
    </xf>
    <xf numFmtId="1" fontId="10" fillId="0" borderId="3" xfId="1" applyNumberFormat="1" applyFont="1" applyFill="1" applyBorder="1" applyAlignment="1">
      <alignment horizontal="center"/>
    </xf>
    <xf numFmtId="0" fontId="10" fillId="0" borderId="4" xfId="1" applyFont="1" applyFill="1" applyBorder="1" applyAlignment="1">
      <alignment horizontal="left"/>
    </xf>
    <xf numFmtId="0" fontId="6" fillId="0" borderId="0" xfId="1" applyFont="1" applyFill="1" applyAlignment="1">
      <alignment horizontal="center" vertical="center" wrapText="1"/>
    </xf>
    <xf numFmtId="0" fontId="8" fillId="0" borderId="2" xfId="1" applyFont="1" applyFill="1" applyBorder="1" applyAlignment="1">
      <alignment horizontal="right" vertical="top" wrapText="1"/>
    </xf>
    <xf numFmtId="0" fontId="9" fillId="0" borderId="3" xfId="1" applyFont="1" applyFill="1" applyBorder="1" applyAlignment="1">
      <alignment horizontal="center" vertical="center"/>
    </xf>
    <xf numFmtId="164" fontId="10" fillId="0" borderId="0" xfId="2" applyNumberFormat="1" applyFont="1" applyFill="1" applyBorder="1" applyAlignment="1">
      <alignment horizontal="center"/>
    </xf>
    <xf numFmtId="0" fontId="41" fillId="0" borderId="3" xfId="1" applyFont="1" applyBorder="1" applyAlignment="1">
      <alignment horizontal="justify" vertical="justify" wrapText="1"/>
    </xf>
    <xf numFmtId="0" fontId="41" fillId="0" borderId="9" xfId="1" applyFont="1" applyBorder="1" applyAlignment="1">
      <alignment horizontal="justify" vertical="justify" wrapText="1"/>
    </xf>
    <xf numFmtId="0" fontId="41" fillId="0" borderId="10" xfId="1" applyFont="1" applyBorder="1" applyAlignment="1">
      <alignment horizontal="justify" vertical="justify" wrapText="1"/>
    </xf>
    <xf numFmtId="0" fontId="41" fillId="0" borderId="11" xfId="1" applyFont="1" applyBorder="1" applyAlignment="1">
      <alignment horizontal="justify" vertical="justify" wrapText="1"/>
    </xf>
    <xf numFmtId="0" fontId="41" fillId="0" borderId="3" xfId="1" applyFont="1" applyFill="1" applyBorder="1" applyAlignment="1">
      <alignment horizontal="justify" vertical="justify" wrapText="1"/>
    </xf>
    <xf numFmtId="0" fontId="7" fillId="0" borderId="4" xfId="51" applyFont="1" applyFill="1" applyBorder="1" applyAlignment="1">
      <alignment horizontal="left" vertical="center" wrapText="1"/>
    </xf>
    <xf numFmtId="0" fontId="7" fillId="0" borderId="7" xfId="51" applyFont="1" applyFill="1" applyBorder="1" applyAlignment="1">
      <alignment horizontal="left" vertical="center" wrapText="1"/>
    </xf>
    <xf numFmtId="0" fontId="8" fillId="0" borderId="4" xfId="0" applyFont="1" applyBorder="1" applyAlignment="1">
      <alignment horizontal="left" vertical="center"/>
    </xf>
    <xf numFmtId="0" fontId="8" fillId="0" borderId="7" xfId="0" applyFont="1" applyBorder="1" applyAlignment="1">
      <alignment horizontal="left" vertical="center"/>
    </xf>
    <xf numFmtId="0" fontId="8" fillId="0" borderId="3" xfId="0" applyFont="1" applyBorder="1" applyAlignment="1">
      <alignment horizontal="left" vertical="center"/>
    </xf>
    <xf numFmtId="0" fontId="10" fillId="0" borderId="3" xfId="51" applyFont="1" applyFill="1" applyBorder="1" applyAlignment="1">
      <alignment horizontal="left" vertical="center"/>
    </xf>
    <xf numFmtId="0" fontId="10" fillId="0" borderId="5" xfId="51" applyFont="1" applyFill="1" applyBorder="1" applyAlignment="1">
      <alignment horizontal="center" vertical="center"/>
    </xf>
    <xf numFmtId="1" fontId="10" fillId="0" borderId="5" xfId="51" applyNumberFormat="1" applyFont="1" applyFill="1" applyBorder="1" applyAlignment="1">
      <alignment horizontal="center" vertical="center"/>
    </xf>
    <xf numFmtId="0" fontId="10" fillId="0" borderId="10" xfId="51" applyFont="1" applyFill="1" applyBorder="1" applyAlignment="1">
      <alignment horizontal="center" vertical="center"/>
    </xf>
    <xf numFmtId="0" fontId="10" fillId="0" borderId="15" xfId="51" applyFont="1" applyFill="1" applyBorder="1" applyAlignment="1">
      <alignment horizontal="center" vertical="center"/>
    </xf>
    <xf numFmtId="0" fontId="10" fillId="0" borderId="17" xfId="51" applyFont="1" applyFill="1" applyBorder="1" applyAlignment="1">
      <alignment horizontal="center" vertical="center"/>
    </xf>
    <xf numFmtId="0" fontId="10" fillId="0" borderId="18" xfId="51" applyFont="1" applyFill="1" applyBorder="1" applyAlignment="1">
      <alignment horizontal="center" vertical="center"/>
    </xf>
    <xf numFmtId="0" fontId="10" fillId="0" borderId="19" xfId="51" applyFont="1" applyFill="1" applyBorder="1" applyAlignment="1">
      <alignment horizontal="center" vertical="center"/>
    </xf>
    <xf numFmtId="0" fontId="5" fillId="0" borderId="4" xfId="51" applyFont="1" applyFill="1" applyBorder="1" applyAlignment="1">
      <alignment horizontal="left" vertical="center" wrapText="1"/>
    </xf>
    <xf numFmtId="0" fontId="5" fillId="0" borderId="0" xfId="51" applyFont="1" applyFill="1" applyBorder="1" applyAlignment="1">
      <alignment horizontal="left" vertical="center" wrapText="1"/>
    </xf>
    <xf numFmtId="0" fontId="9" fillId="0" borderId="4" xfId="51" applyFont="1" applyFill="1" applyBorder="1" applyAlignment="1">
      <alignment horizontal="left" vertical="center"/>
    </xf>
    <xf numFmtId="0" fontId="9" fillId="0" borderId="0" xfId="51" applyFont="1" applyFill="1" applyBorder="1" applyAlignment="1">
      <alignment horizontal="left" vertical="center"/>
    </xf>
    <xf numFmtId="0" fontId="8" fillId="0" borderId="4" xfId="51" applyFont="1" applyFill="1" applyBorder="1" applyAlignment="1">
      <alignment horizontal="left" vertical="center" wrapText="1"/>
    </xf>
    <xf numFmtId="0" fontId="8" fillId="0" borderId="0" xfId="51" applyFont="1" applyFill="1" applyBorder="1" applyAlignment="1">
      <alignment horizontal="left" vertical="center" wrapText="1"/>
    </xf>
    <xf numFmtId="0" fontId="6" fillId="0" borderId="0" xfId="51" applyFont="1" applyFill="1" applyAlignment="1">
      <alignment horizontal="center" vertical="center" wrapText="1"/>
    </xf>
    <xf numFmtId="0" fontId="8" fillId="0" borderId="2" xfId="51" applyFont="1" applyFill="1" applyBorder="1" applyAlignment="1">
      <alignment horizontal="right" vertical="top" wrapText="1"/>
    </xf>
    <xf numFmtId="0" fontId="9" fillId="0" borderId="15" xfId="51" applyFont="1" applyFill="1" applyBorder="1" applyAlignment="1">
      <alignment horizontal="center" vertical="center"/>
    </xf>
    <xf numFmtId="0" fontId="9" fillId="0" borderId="16" xfId="51" applyFont="1" applyFill="1" applyBorder="1" applyAlignment="1">
      <alignment horizontal="center" vertical="center"/>
    </xf>
    <xf numFmtId="164" fontId="10" fillId="0" borderId="0" xfId="19" applyNumberFormat="1" applyFont="1" applyFill="1" applyBorder="1" applyAlignment="1">
      <alignment horizontal="center"/>
    </xf>
    <xf numFmtId="0" fontId="41" fillId="3" borderId="15" xfId="1" applyFont="1" applyFill="1" applyBorder="1" applyAlignment="1">
      <alignment horizontal="left" vertical="top" wrapText="1"/>
    </xf>
    <xf numFmtId="0" fontId="41" fillId="3" borderId="16" xfId="1" applyFont="1" applyFill="1" applyBorder="1" applyAlignment="1">
      <alignment horizontal="left" vertical="top" wrapText="1"/>
    </xf>
    <xf numFmtId="0" fontId="41" fillId="3" borderId="17" xfId="1" applyFont="1" applyFill="1" applyBorder="1" applyAlignment="1">
      <alignment horizontal="left" vertical="top" wrapText="1"/>
    </xf>
    <xf numFmtId="0" fontId="14" fillId="0" borderId="18" xfId="51" applyFont="1" applyFill="1" applyBorder="1" applyAlignment="1">
      <alignment horizontal="left" vertical="justify" wrapText="1"/>
    </xf>
    <xf numFmtId="0" fontId="14" fillId="0" borderId="2" xfId="51" applyFont="1" applyFill="1" applyBorder="1" applyAlignment="1">
      <alignment horizontal="left" vertical="justify" wrapText="1"/>
    </xf>
    <xf numFmtId="0" fontId="14" fillId="0" borderId="19" xfId="51" applyFont="1" applyFill="1" applyBorder="1" applyAlignment="1">
      <alignment horizontal="left" vertical="justify" wrapText="1"/>
    </xf>
    <xf numFmtId="0" fontId="14" fillId="0" borderId="9" xfId="51" applyFont="1" applyFill="1" applyBorder="1" applyAlignment="1">
      <alignment horizontal="left" vertical="justify" wrapText="1"/>
    </xf>
    <xf numFmtId="0" fontId="14" fillId="0" borderId="10" xfId="51" applyFont="1" applyFill="1" applyBorder="1" applyAlignment="1">
      <alignment horizontal="left" vertical="justify" wrapText="1"/>
    </xf>
    <xf numFmtId="0" fontId="14" fillId="0" borderId="11" xfId="51" applyFont="1" applyFill="1" applyBorder="1" applyAlignment="1">
      <alignment horizontal="left" vertical="justify" wrapText="1"/>
    </xf>
    <xf numFmtId="0" fontId="14" fillId="0" borderId="18" xfId="51" applyFont="1" applyFill="1" applyBorder="1" applyAlignment="1">
      <alignment horizontal="center" vertical="justify" wrapText="1"/>
    </xf>
    <xf numFmtId="0" fontId="14" fillId="0" borderId="2" xfId="51" applyFont="1" applyFill="1" applyBorder="1" applyAlignment="1">
      <alignment horizontal="center" vertical="justify" wrapText="1"/>
    </xf>
    <xf numFmtId="0" fontId="14" fillId="0" borderId="19" xfId="51" applyFont="1" applyFill="1" applyBorder="1" applyAlignment="1">
      <alignment horizontal="center" vertical="justify" wrapText="1"/>
    </xf>
    <xf numFmtId="0" fontId="5" fillId="0" borderId="4" xfId="51" applyFont="1" applyFill="1" applyBorder="1" applyAlignment="1">
      <alignment horizontal="left" vertical="top" wrapText="1"/>
    </xf>
    <xf numFmtId="0" fontId="5" fillId="0" borderId="0" xfId="51" applyFont="1" applyFill="1" applyBorder="1" applyAlignment="1">
      <alignment horizontal="left" vertical="top" wrapText="1"/>
    </xf>
    <xf numFmtId="0" fontId="5" fillId="0" borderId="7" xfId="51" applyFont="1" applyFill="1" applyBorder="1" applyAlignment="1">
      <alignment horizontal="left" vertical="top" wrapText="1"/>
    </xf>
    <xf numFmtId="0" fontId="10" fillId="0" borderId="18" xfId="51" applyFont="1" applyFill="1" applyBorder="1" applyAlignment="1">
      <alignment horizontal="left" vertical="center" wrapText="1"/>
    </xf>
    <xf numFmtId="1" fontId="10" fillId="0" borderId="2" xfId="51" applyNumberFormat="1" applyFont="1" applyFill="1" applyBorder="1" applyAlignment="1">
      <alignment horizontal="left" vertical="center" wrapText="1"/>
    </xf>
    <xf numFmtId="0" fontId="10" fillId="0" borderId="19" xfId="51" applyFont="1" applyFill="1" applyBorder="1" applyAlignment="1">
      <alignment horizontal="left" vertical="center" wrapText="1"/>
    </xf>
    <xf numFmtId="0" fontId="45" fillId="0" borderId="0" xfId="1" applyFont="1" applyFill="1" applyBorder="1" applyAlignment="1">
      <alignment horizontal="center" wrapText="1"/>
    </xf>
    <xf numFmtId="0" fontId="14" fillId="0" borderId="18" xfId="51" applyFont="1" applyFill="1" applyBorder="1" applyAlignment="1">
      <alignment horizontal="justify" vertical="justify" wrapText="1"/>
    </xf>
    <xf numFmtId="0" fontId="14" fillId="0" borderId="2" xfId="51" applyFont="1" applyFill="1" applyBorder="1" applyAlignment="1">
      <alignment horizontal="justify" vertical="justify" wrapText="1"/>
    </xf>
    <xf numFmtId="0" fontId="14" fillId="0" borderId="19" xfId="51" applyFont="1" applyFill="1" applyBorder="1" applyAlignment="1">
      <alignment horizontal="justify" vertical="justify" wrapText="1"/>
    </xf>
    <xf numFmtId="0" fontId="14" fillId="0" borderId="9" xfId="51" applyFont="1" applyFill="1" applyBorder="1" applyAlignment="1">
      <alignment horizontal="justify" vertical="justify" wrapText="1"/>
    </xf>
    <xf numFmtId="0" fontId="14" fillId="0" borderId="10" xfId="51" applyFont="1" applyFill="1" applyBorder="1" applyAlignment="1">
      <alignment horizontal="justify" vertical="justify" wrapText="1"/>
    </xf>
    <xf numFmtId="0" fontId="14" fillId="0" borderId="11" xfId="51" applyFont="1" applyFill="1" applyBorder="1" applyAlignment="1">
      <alignment horizontal="justify" vertical="justify" wrapText="1"/>
    </xf>
    <xf numFmtId="0" fontId="6" fillId="0" borderId="0" xfId="51" applyFont="1" applyFill="1" applyAlignment="1">
      <alignment horizontal="center" vertical="top" wrapText="1"/>
    </xf>
    <xf numFmtId="0" fontId="9" fillId="0" borderId="17" xfId="51" applyFont="1" applyFill="1" applyBorder="1" applyAlignment="1">
      <alignment horizontal="center" vertical="center"/>
    </xf>
    <xf numFmtId="0" fontId="9" fillId="0" borderId="18" xfId="51" applyFont="1" applyFill="1" applyBorder="1" applyAlignment="1">
      <alignment horizontal="center" vertical="center"/>
    </xf>
    <xf numFmtId="0" fontId="9" fillId="0" borderId="2" xfId="51" applyFont="1" applyFill="1" applyBorder="1" applyAlignment="1">
      <alignment horizontal="center" vertical="center"/>
    </xf>
    <xf numFmtId="0" fontId="9" fillId="0" borderId="19" xfId="51" applyFont="1" applyFill="1" applyBorder="1" applyAlignment="1">
      <alignment horizontal="center" vertical="center"/>
    </xf>
    <xf numFmtId="0" fontId="9" fillId="0" borderId="4" xfId="51" applyFont="1" applyFill="1" applyBorder="1" applyAlignment="1">
      <alignment horizontal="left"/>
    </xf>
    <xf numFmtId="0" fontId="9" fillId="0" borderId="0" xfId="51" applyFont="1" applyFill="1" applyBorder="1" applyAlignment="1">
      <alignment horizontal="left"/>
    </xf>
    <xf numFmtId="0" fontId="9" fillId="0" borderId="7" xfId="51" applyFont="1" applyFill="1" applyBorder="1" applyAlignment="1">
      <alignment horizontal="left"/>
    </xf>
    <xf numFmtId="0" fontId="9" fillId="0" borderId="4" xfId="51" applyFont="1" applyFill="1" applyBorder="1" applyAlignment="1">
      <alignment horizontal="left" vertical="top"/>
    </xf>
    <xf numFmtId="0" fontId="9" fillId="0" borderId="0" xfId="51" applyFont="1" applyFill="1" applyBorder="1" applyAlignment="1">
      <alignment horizontal="left" vertical="top"/>
    </xf>
    <xf numFmtId="0" fontId="9" fillId="0" borderId="7" xfId="51" applyFont="1" applyFill="1" applyBorder="1" applyAlignment="1">
      <alignment horizontal="left" vertical="top"/>
    </xf>
    <xf numFmtId="0" fontId="7" fillId="0" borderId="4" xfId="51" applyFont="1" applyFill="1" applyBorder="1" applyAlignment="1">
      <alignment horizontal="left" vertical="top"/>
    </xf>
    <xf numFmtId="0" fontId="7" fillId="0" borderId="0" xfId="51" applyFont="1" applyFill="1" applyBorder="1" applyAlignment="1">
      <alignment horizontal="left" vertical="top"/>
    </xf>
    <xf numFmtId="0" fontId="7" fillId="0" borderId="7" xfId="51" applyFont="1" applyFill="1" applyBorder="1" applyAlignment="1">
      <alignment horizontal="left" vertical="top"/>
    </xf>
    <xf numFmtId="0" fontId="10" fillId="0" borderId="4" xfId="51" applyFont="1" applyFill="1" applyBorder="1" applyAlignment="1">
      <alignment horizontal="left" vertical="center"/>
    </xf>
    <xf numFmtId="0" fontId="10" fillId="0" borderId="0" xfId="51" applyFont="1" applyFill="1" applyBorder="1" applyAlignment="1">
      <alignment horizontal="left" vertical="center"/>
    </xf>
    <xf numFmtId="0" fontId="10" fillId="0" borderId="7" xfId="51" applyFont="1" applyFill="1" applyBorder="1" applyAlignment="1">
      <alignment horizontal="left" vertical="center"/>
    </xf>
    <xf numFmtId="0" fontId="7" fillId="0" borderId="4" xfId="51" applyFont="1" applyBorder="1" applyAlignment="1">
      <alignment horizontal="left"/>
    </xf>
    <xf numFmtId="0" fontId="7" fillId="0" borderId="0" xfId="51" applyFont="1" applyBorder="1" applyAlignment="1">
      <alignment horizontal="left"/>
    </xf>
    <xf numFmtId="0" fontId="7" fillId="0" borderId="7" xfId="51" applyFont="1" applyBorder="1" applyAlignment="1">
      <alignment horizontal="left"/>
    </xf>
    <xf numFmtId="0" fontId="10" fillId="0" borderId="18" xfId="51" applyFont="1" applyBorder="1" applyAlignment="1">
      <alignment horizontal="left"/>
    </xf>
    <xf numFmtId="0" fontId="10" fillId="0" borderId="2" xfId="51" applyFont="1" applyBorder="1" applyAlignment="1">
      <alignment horizontal="left"/>
    </xf>
    <xf numFmtId="0" fontId="10" fillId="0" borderId="19" xfId="51" applyFont="1" applyBorder="1" applyAlignment="1">
      <alignment horizontal="left"/>
    </xf>
    <xf numFmtId="0" fontId="10" fillId="0" borderId="4" xfId="51" applyFont="1" applyFill="1" applyBorder="1" applyAlignment="1">
      <alignment horizontal="left"/>
    </xf>
    <xf numFmtId="0" fontId="10" fillId="0" borderId="0" xfId="51" applyFont="1" applyFill="1" applyBorder="1" applyAlignment="1">
      <alignment horizontal="left"/>
    </xf>
    <xf numFmtId="0" fontId="10" fillId="0" borderId="7" xfId="51" applyFont="1" applyFill="1" applyBorder="1" applyAlignment="1">
      <alignment horizontal="left"/>
    </xf>
    <xf numFmtId="0" fontId="10" fillId="0" borderId="18" xfId="51" applyFont="1" applyFill="1" applyBorder="1" applyAlignment="1">
      <alignment horizontal="center"/>
    </xf>
    <xf numFmtId="0" fontId="10" fillId="0" borderId="2" xfId="51" applyFont="1" applyFill="1" applyBorder="1" applyAlignment="1">
      <alignment horizontal="center"/>
    </xf>
    <xf numFmtId="0" fontId="10" fillId="0" borderId="19" xfId="51" applyFont="1" applyFill="1" applyBorder="1" applyAlignment="1">
      <alignment horizontal="center"/>
    </xf>
    <xf numFmtId="0" fontId="7" fillId="0" borderId="15" xfId="51" applyFont="1" applyBorder="1" applyAlignment="1">
      <alignment horizontal="left"/>
    </xf>
    <xf numFmtId="0" fontId="7" fillId="0" borderId="16" xfId="51" applyFont="1" applyBorder="1" applyAlignment="1">
      <alignment horizontal="left"/>
    </xf>
    <xf numFmtId="0" fontId="7" fillId="0" borderId="17" xfId="51" applyFont="1" applyBorder="1" applyAlignment="1">
      <alignment horizontal="left"/>
    </xf>
    <xf numFmtId="0" fontId="14" fillId="0" borderId="9" xfId="1" applyFont="1" applyBorder="1" applyAlignment="1">
      <alignment horizontal="left" vertical="center" wrapText="1"/>
    </xf>
    <xf numFmtId="0" fontId="14" fillId="0" borderId="10" xfId="1" applyFont="1" applyBorder="1" applyAlignment="1">
      <alignment horizontal="left" vertical="center" wrapText="1"/>
    </xf>
    <xf numFmtId="0" fontId="14" fillId="0" borderId="11" xfId="1" applyFont="1" applyBorder="1" applyAlignment="1">
      <alignment horizontal="left" vertical="center" wrapText="1"/>
    </xf>
    <xf numFmtId="0" fontId="5" fillId="0" borderId="0" xfId="51" applyFont="1" applyFill="1" applyAlignment="1">
      <alignment horizontal="center" wrapText="1"/>
    </xf>
    <xf numFmtId="0" fontId="6" fillId="0" borderId="0" xfId="0" applyFont="1" applyBorder="1" applyAlignment="1">
      <alignment horizontal="center"/>
    </xf>
    <xf numFmtId="0" fontId="9" fillId="0" borderId="8" xfId="51" applyFont="1" applyFill="1" applyBorder="1" applyAlignment="1">
      <alignment horizontal="center" vertical="center"/>
    </xf>
    <xf numFmtId="0" fontId="9" fillId="0" borderId="3" xfId="51" applyFont="1" applyFill="1" applyBorder="1" applyAlignment="1">
      <alignment horizontal="center" vertical="center"/>
    </xf>
    <xf numFmtId="0" fontId="10" fillId="0" borderId="9" xfId="51" applyFont="1" applyFill="1" applyBorder="1" applyAlignment="1">
      <alignment horizontal="center"/>
    </xf>
    <xf numFmtId="0" fontId="5" fillId="0" borderId="11" xfId="51" applyFont="1" applyFill="1" applyBorder="1" applyAlignment="1">
      <alignment horizontal="center"/>
    </xf>
    <xf numFmtId="0" fontId="14" fillId="0" borderId="3" xfId="1" applyFont="1" applyBorder="1" applyAlignment="1">
      <alignment horizontal="left" vertical="center"/>
    </xf>
    <xf numFmtId="0" fontId="14" fillId="0" borderId="8" xfId="1" applyFont="1" applyBorder="1" applyAlignment="1">
      <alignment horizontal="left" vertical="center"/>
    </xf>
    <xf numFmtId="0" fontId="50" fillId="0" borderId="9" xfId="0" applyFont="1" applyBorder="1" applyAlignment="1">
      <alignment horizontal="left" vertical="justify" wrapText="1"/>
    </xf>
    <xf numFmtId="0" fontId="50" fillId="0" borderId="10" xfId="0" applyFont="1" applyBorder="1" applyAlignment="1">
      <alignment horizontal="left" vertical="justify" wrapText="1"/>
    </xf>
    <xf numFmtId="0" fontId="50" fillId="0" borderId="11" xfId="0" applyFont="1" applyBorder="1" applyAlignment="1">
      <alignment horizontal="left" vertical="justify" wrapText="1"/>
    </xf>
    <xf numFmtId="0" fontId="50" fillId="0" borderId="3" xfId="0" applyFont="1" applyBorder="1" applyAlignment="1">
      <alignment horizontal="justify" vertical="justify" wrapText="1"/>
    </xf>
    <xf numFmtId="0" fontId="50" fillId="0" borderId="3" xfId="0" applyFont="1" applyBorder="1" applyAlignment="1">
      <alignment horizontal="justify" vertical="justify"/>
    </xf>
    <xf numFmtId="0" fontId="50" fillId="0" borderId="9" xfId="0" applyFont="1" applyBorder="1" applyAlignment="1">
      <alignment horizontal="justify" vertical="justify" wrapText="1"/>
    </xf>
    <xf numFmtId="0" fontId="50" fillId="0" borderId="10" xfId="0" applyFont="1" applyBorder="1" applyAlignment="1">
      <alignment horizontal="justify" vertical="justify" wrapText="1"/>
    </xf>
    <xf numFmtId="0" fontId="50" fillId="0" borderId="11" xfId="0" applyFont="1" applyBorder="1" applyAlignment="1">
      <alignment horizontal="justify" vertical="justify" wrapText="1"/>
    </xf>
    <xf numFmtId="0" fontId="10" fillId="0" borderId="15" xfId="51" applyFont="1" applyFill="1" applyBorder="1" applyAlignment="1"/>
    <xf numFmtId="0" fontId="10" fillId="0" borderId="17" xfId="51" applyFont="1" applyFill="1" applyBorder="1" applyAlignment="1"/>
    <xf numFmtId="0" fontId="10" fillId="0" borderId="4" xfId="51" applyFont="1" applyFill="1" applyBorder="1" applyAlignment="1"/>
    <xf numFmtId="0" fontId="10" fillId="0" borderId="7" xfId="51" applyFont="1" applyFill="1" applyBorder="1" applyAlignment="1"/>
    <xf numFmtId="0" fontId="62" fillId="0" borderId="9" xfId="0" applyFont="1" applyBorder="1" applyAlignment="1">
      <alignment horizontal="left" vertical="center" wrapText="1"/>
    </xf>
    <xf numFmtId="0" fontId="62" fillId="0" borderId="10" xfId="0" applyFont="1" applyBorder="1" applyAlignment="1">
      <alignment horizontal="left" vertical="center" wrapText="1"/>
    </xf>
    <xf numFmtId="0" fontId="62" fillId="0" borderId="11"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50" fillId="0" borderId="15" xfId="0" applyFont="1" applyFill="1" applyBorder="1" applyAlignment="1">
      <alignment horizontal="left" vertical="center" wrapText="1"/>
    </xf>
    <xf numFmtId="0" fontId="50" fillId="0" borderId="16" xfId="0" applyFont="1" applyFill="1" applyBorder="1" applyAlignment="1">
      <alignment horizontal="left" vertical="center" wrapText="1"/>
    </xf>
    <xf numFmtId="0" fontId="50" fillId="0" borderId="17" xfId="0" applyFont="1" applyFill="1" applyBorder="1" applyAlignment="1">
      <alignment horizontal="left" vertical="center" wrapText="1"/>
    </xf>
    <xf numFmtId="0" fontId="50" fillId="0" borderId="15" xfId="0" applyFont="1" applyBorder="1" applyAlignment="1">
      <alignment horizontal="left" vertical="center" wrapText="1"/>
    </xf>
    <xf numFmtId="0" fontId="50" fillId="0" borderId="16" xfId="0" applyFont="1" applyBorder="1" applyAlignment="1">
      <alignment horizontal="left" vertical="center" wrapText="1"/>
    </xf>
    <xf numFmtId="0" fontId="50" fillId="0" borderId="17" xfId="0" applyFont="1" applyBorder="1" applyAlignment="1">
      <alignment horizontal="left" vertical="center" wrapText="1"/>
    </xf>
    <xf numFmtId="0" fontId="62" fillId="0" borderId="15" xfId="0" applyFont="1" applyBorder="1" applyAlignment="1">
      <alignment horizontal="left" vertical="center" wrapText="1"/>
    </xf>
    <xf numFmtId="0" fontId="62" fillId="0" borderId="16" xfId="0" applyFont="1" applyBorder="1" applyAlignment="1">
      <alignment horizontal="left" vertical="center" wrapText="1"/>
    </xf>
    <xf numFmtId="0" fontId="62" fillId="0" borderId="17" xfId="0" applyFont="1" applyBorder="1" applyAlignment="1">
      <alignment horizontal="left" vertical="center" wrapText="1"/>
    </xf>
    <xf numFmtId="0" fontId="53" fillId="0" borderId="0" xfId="0" applyFont="1" applyAlignment="1">
      <alignment horizontal="center"/>
    </xf>
    <xf numFmtId="0" fontId="55" fillId="0" borderId="3" xfId="0" applyFont="1" applyBorder="1" applyAlignment="1">
      <alignment horizontal="center" vertical="center" wrapText="1"/>
    </xf>
    <xf numFmtId="182" fontId="55" fillId="0" borderId="3" xfId="0" applyNumberFormat="1" applyFont="1" applyBorder="1" applyAlignment="1">
      <alignment horizontal="center" vertical="center" wrapText="1"/>
    </xf>
    <xf numFmtId="0" fontId="55" fillId="0" borderId="3" xfId="0" applyFont="1" applyBorder="1" applyAlignment="1">
      <alignment horizontal="center"/>
    </xf>
    <xf numFmtId="0" fontId="55" fillId="0" borderId="3" xfId="0" applyFont="1" applyFill="1" applyBorder="1" applyAlignment="1">
      <alignment horizontal="center"/>
    </xf>
    <xf numFmtId="0" fontId="41" fillId="0" borderId="9" xfId="51" applyFont="1" applyFill="1" applyBorder="1" applyAlignment="1">
      <alignment horizontal="justify" vertical="justify" wrapText="1"/>
    </xf>
    <xf numFmtId="0" fontId="41" fillId="0" borderId="10" xfId="51" applyFont="1" applyFill="1" applyBorder="1" applyAlignment="1">
      <alignment horizontal="justify" vertical="justify" wrapText="1"/>
    </xf>
    <xf numFmtId="0" fontId="41" fillId="0" borderId="11" xfId="51" applyFont="1" applyFill="1" applyBorder="1" applyAlignment="1">
      <alignment horizontal="justify" vertical="justify" wrapText="1"/>
    </xf>
    <xf numFmtId="0" fontId="6" fillId="0" borderId="0" xfId="51" applyFont="1" applyFill="1" applyBorder="1" applyAlignment="1">
      <alignment horizontal="center" wrapText="1"/>
    </xf>
    <xf numFmtId="0" fontId="8" fillId="0" borderId="2" xfId="51" applyFont="1" applyFill="1" applyBorder="1" applyAlignment="1">
      <alignment horizontal="right" wrapText="1"/>
    </xf>
    <xf numFmtId="0" fontId="5" fillId="0" borderId="5" xfId="51" applyFont="1" applyFill="1" applyBorder="1" applyAlignment="1">
      <alignment horizontal="center" vertical="center" wrapText="1"/>
    </xf>
    <xf numFmtId="0" fontId="5" fillId="0" borderId="8" xfId="51" applyFont="1" applyFill="1" applyBorder="1" applyAlignment="1">
      <alignment horizontal="center" vertical="center" wrapText="1"/>
    </xf>
    <xf numFmtId="0" fontId="7" fillId="0" borderId="9" xfId="51" applyFont="1" applyBorder="1" applyAlignment="1">
      <alignment horizontal="left" vertical="center"/>
    </xf>
    <xf numFmtId="0" fontId="7" fillId="0" borderId="10" xfId="51" applyFont="1" applyBorder="1" applyAlignment="1">
      <alignment horizontal="left" vertical="center"/>
    </xf>
    <xf numFmtId="0" fontId="7" fillId="0" borderId="11" xfId="51" applyFont="1" applyBorder="1" applyAlignment="1">
      <alignment horizontal="left" vertical="center"/>
    </xf>
    <xf numFmtId="0" fontId="7" fillId="0" borderId="18" xfId="51" applyFont="1" applyBorder="1" applyAlignment="1">
      <alignment horizontal="left" vertical="center"/>
    </xf>
    <xf numFmtId="0" fontId="7" fillId="0" borderId="2" xfId="51" applyFont="1" applyBorder="1" applyAlignment="1">
      <alignment horizontal="left" vertical="center"/>
    </xf>
    <xf numFmtId="0" fontId="7" fillId="0" borderId="19" xfId="51" applyFont="1" applyBorder="1" applyAlignment="1">
      <alignment horizontal="left" vertical="center"/>
    </xf>
    <xf numFmtId="0" fontId="8" fillId="0" borderId="7" xfId="51" applyFont="1" applyFill="1" applyBorder="1" applyAlignment="1">
      <alignment horizontal="center" vertical="top" wrapText="1"/>
    </xf>
    <xf numFmtId="0" fontId="63" fillId="0" borderId="5" xfId="51" applyFont="1" applyFill="1" applyBorder="1" applyAlignment="1">
      <alignment horizontal="left" vertical="center"/>
    </xf>
    <xf numFmtId="0" fontId="5" fillId="0" borderId="6" xfId="51" applyFont="1" applyFill="1" applyBorder="1" applyAlignment="1">
      <alignment horizontal="left" vertical="center"/>
    </xf>
    <xf numFmtId="0" fontId="8" fillId="0" borderId="5" xfId="51" applyFont="1" applyFill="1" applyBorder="1" applyAlignment="1">
      <alignment horizontal="center" vertical="center" wrapText="1"/>
    </xf>
    <xf numFmtId="0" fontId="8" fillId="0" borderId="6" xfId="51" applyFont="1" applyFill="1" applyBorder="1" applyAlignment="1">
      <alignment horizontal="center" vertical="center" wrapText="1"/>
    </xf>
    <xf numFmtId="0" fontId="6" fillId="0" borderId="16" xfId="51" applyFont="1" applyFill="1" applyBorder="1" applyAlignment="1">
      <alignment horizontal="center" wrapText="1"/>
    </xf>
    <xf numFmtId="0" fontId="52" fillId="0" borderId="2" xfId="51" applyFont="1" applyFill="1" applyBorder="1" applyAlignment="1">
      <alignment horizontal="right" vertical="top" wrapText="1"/>
    </xf>
    <xf numFmtId="0" fontId="6" fillId="0" borderId="0" xfId="51" applyFont="1" applyFill="1" applyBorder="1" applyAlignment="1">
      <alignment horizontal="center" vertical="top" wrapText="1"/>
    </xf>
    <xf numFmtId="0" fontId="6" fillId="0" borderId="0" xfId="51" applyFont="1" applyFill="1" applyBorder="1" applyAlignment="1">
      <alignment horizontal="center" vertical="center" wrapText="1"/>
    </xf>
    <xf numFmtId="0" fontId="8" fillId="0" borderId="5" xfId="51" applyFont="1" applyFill="1" applyBorder="1" applyAlignment="1">
      <alignment horizontal="left" vertical="center"/>
    </xf>
    <xf numFmtId="0" fontId="8" fillId="0" borderId="8" xfId="51" applyFont="1" applyFill="1" applyBorder="1" applyAlignment="1">
      <alignment horizontal="left" vertical="center"/>
    </xf>
    <xf numFmtId="0" fontId="14" fillId="0" borderId="4" xfId="1" applyFont="1" applyFill="1" applyBorder="1" applyAlignment="1">
      <alignment vertical="center" wrapText="1"/>
    </xf>
    <xf numFmtId="0" fontId="14" fillId="0" borderId="0" xfId="1" applyFont="1" applyFill="1" applyBorder="1" applyAlignment="1">
      <alignment vertical="center" wrapText="1"/>
    </xf>
    <xf numFmtId="0" fontId="14" fillId="0" borderId="7" xfId="1" applyFont="1" applyFill="1" applyBorder="1" applyAlignment="1">
      <alignment vertical="center" wrapText="1"/>
    </xf>
    <xf numFmtId="0" fontId="14" fillId="0" borderId="18" xfId="51" applyFont="1" applyBorder="1" applyAlignment="1">
      <alignment horizontal="justify" vertical="justify" wrapText="1"/>
    </xf>
    <xf numFmtId="0" fontId="14" fillId="0" borderId="2" xfId="51" applyFont="1" applyBorder="1" applyAlignment="1">
      <alignment horizontal="justify" vertical="justify" wrapText="1"/>
    </xf>
    <xf numFmtId="0" fontId="14" fillId="0" borderId="19" xfId="51" applyFont="1" applyBorder="1" applyAlignment="1">
      <alignment horizontal="justify" vertical="justify" wrapText="1"/>
    </xf>
    <xf numFmtId="0" fontId="8" fillId="0" borderId="0" xfId="51" applyFont="1" applyFill="1" applyBorder="1" applyAlignment="1">
      <alignment horizontal="center" vertical="top" wrapText="1"/>
    </xf>
    <xf numFmtId="1" fontId="8" fillId="0" borderId="2" xfId="51" applyNumberFormat="1" applyFont="1" applyFill="1" applyBorder="1" applyAlignment="1">
      <alignment horizontal="right" vertical="top" wrapText="1"/>
    </xf>
    <xf numFmtId="0" fontId="5" fillId="0" borderId="5" xfId="51" applyFont="1" applyFill="1" applyBorder="1" applyAlignment="1">
      <alignment horizontal="center" vertical="center"/>
    </xf>
    <xf numFmtId="0" fontId="5" fillId="0" borderId="8" xfId="51" applyFont="1" applyFill="1" applyBorder="1" applyAlignment="1">
      <alignment horizontal="center" vertical="center"/>
    </xf>
    <xf numFmtId="0" fontId="6" fillId="0" borderId="0" xfId="51" applyFont="1" applyFill="1" applyAlignment="1">
      <alignment horizontal="center" vertical="top"/>
    </xf>
    <xf numFmtId="0" fontId="6" fillId="0" borderId="0" xfId="51" applyFont="1" applyFill="1" applyBorder="1" applyAlignment="1">
      <alignment horizontal="center" vertical="top"/>
    </xf>
    <xf numFmtId="0" fontId="14" fillId="0" borderId="4" xfId="1" applyFont="1" applyFill="1" applyBorder="1" applyAlignment="1">
      <alignment horizontal="left" vertical="center" wrapText="1"/>
    </xf>
    <xf numFmtId="0" fontId="14" fillId="0" borderId="0" xfId="1" applyFont="1" applyFill="1" applyBorder="1" applyAlignment="1">
      <alignment horizontal="left" vertical="center" wrapText="1"/>
    </xf>
    <xf numFmtId="0" fontId="14" fillId="0" borderId="7" xfId="1" applyFont="1" applyFill="1" applyBorder="1" applyAlignment="1">
      <alignment horizontal="left" vertical="center" wrapText="1"/>
    </xf>
    <xf numFmtId="0" fontId="50" fillId="0" borderId="9" xfId="0" applyFont="1" applyBorder="1" applyAlignment="1">
      <alignment horizontal="left" vertical="center" wrapText="1"/>
    </xf>
    <xf numFmtId="0" fontId="50" fillId="0" borderId="10" xfId="0" applyFont="1" applyBorder="1" applyAlignment="1">
      <alignment horizontal="left" vertical="center" wrapText="1"/>
    </xf>
    <xf numFmtId="0" fontId="50" fillId="0" borderId="11" xfId="0" applyFont="1" applyBorder="1" applyAlignment="1">
      <alignment horizontal="left" vertical="center" wrapText="1"/>
    </xf>
    <xf numFmtId="1" fontId="8" fillId="0" borderId="4" xfId="0" applyNumberFormat="1" applyFont="1" applyFill="1" applyBorder="1" applyAlignment="1">
      <alignment horizontal="right" vertical="center" wrapText="1"/>
    </xf>
    <xf numFmtId="1" fontId="8" fillId="0" borderId="7" xfId="0" applyNumberFormat="1" applyFont="1" applyFill="1" applyBorder="1" applyAlignment="1">
      <alignment horizontal="right" vertical="center" wrapText="1"/>
    </xf>
    <xf numFmtId="1" fontId="8" fillId="0" borderId="18" xfId="0" applyNumberFormat="1" applyFont="1" applyFill="1" applyBorder="1" applyAlignment="1">
      <alignment horizontal="right" vertical="center" wrapText="1"/>
    </xf>
    <xf numFmtId="1" fontId="8" fillId="0" borderId="19" xfId="0" applyNumberFormat="1" applyFont="1" applyFill="1" applyBorder="1" applyAlignment="1">
      <alignment horizontal="right" vertical="center" wrapText="1"/>
    </xf>
    <xf numFmtId="1" fontId="8" fillId="0" borderId="15" xfId="0" applyNumberFormat="1" applyFont="1" applyFill="1" applyBorder="1" applyAlignment="1">
      <alignment horizontal="right" vertical="center" wrapText="1"/>
    </xf>
    <xf numFmtId="1" fontId="8" fillId="0" borderId="17" xfId="0" applyNumberFormat="1" applyFont="1" applyFill="1" applyBorder="1" applyAlignment="1">
      <alignment horizontal="right" vertical="center" wrapText="1"/>
    </xf>
    <xf numFmtId="1" fontId="7" fillId="0" borderId="15" xfId="0" applyNumberFormat="1" applyFont="1" applyFill="1" applyBorder="1" applyAlignment="1">
      <alignment horizontal="right" vertical="center" wrapText="1"/>
    </xf>
    <xf numFmtId="1" fontId="7" fillId="0" borderId="17" xfId="0" applyNumberFormat="1" applyFont="1" applyFill="1" applyBorder="1" applyAlignment="1">
      <alignment horizontal="right" vertical="center" wrapText="1"/>
    </xf>
    <xf numFmtId="0" fontId="14" fillId="0" borderId="3" xfId="1" applyFont="1" applyBorder="1" applyAlignment="1">
      <alignment horizontal="justify" vertical="justify" wrapText="1"/>
    </xf>
    <xf numFmtId="0" fontId="64" fillId="0" borderId="0" xfId="0" applyFont="1" applyAlignment="1">
      <alignment horizontal="center"/>
    </xf>
    <xf numFmtId="0" fontId="10" fillId="0" borderId="3" xfId="1" applyFont="1" applyBorder="1" applyAlignment="1">
      <alignment horizontal="center" vertical="center" wrapText="1"/>
    </xf>
    <xf numFmtId="164" fontId="11" fillId="0" borderId="9" xfId="19" applyNumberFormat="1" applyFont="1" applyFill="1" applyBorder="1" applyAlignment="1">
      <alignment horizontal="center" vertical="center"/>
    </xf>
    <xf numFmtId="164" fontId="11" fillId="0" borderId="11" xfId="19" applyNumberFormat="1" applyFont="1" applyFill="1" applyBorder="1" applyAlignment="1">
      <alignment horizontal="center" vertical="center"/>
    </xf>
    <xf numFmtId="0" fontId="7" fillId="0" borderId="15" xfId="0" applyNumberFormat="1" applyFont="1" applyFill="1" applyBorder="1" applyAlignment="1">
      <alignment horizontal="right" vertical="center" wrapText="1"/>
    </xf>
    <xf numFmtId="0" fontId="7" fillId="0" borderId="17" xfId="0" applyNumberFormat="1" applyFont="1" applyFill="1" applyBorder="1" applyAlignment="1">
      <alignment horizontal="right" vertical="center" wrapText="1"/>
    </xf>
    <xf numFmtId="1" fontId="7" fillId="0" borderId="4" xfId="0" applyNumberFormat="1" applyFont="1" applyFill="1" applyBorder="1" applyAlignment="1">
      <alignment horizontal="right" vertical="center" wrapText="1"/>
    </xf>
    <xf numFmtId="1" fontId="7" fillId="0" borderId="7" xfId="0" applyNumberFormat="1" applyFont="1" applyFill="1" applyBorder="1" applyAlignment="1">
      <alignment horizontal="right" vertical="center" wrapText="1"/>
    </xf>
    <xf numFmtId="1" fontId="7" fillId="0" borderId="18" xfId="0" applyNumberFormat="1" applyFont="1" applyFill="1" applyBorder="1" applyAlignment="1">
      <alignment horizontal="right" vertical="center" wrapText="1"/>
    </xf>
    <xf numFmtId="1" fontId="7" fillId="0" borderId="19" xfId="0" applyNumberFormat="1" applyFont="1" applyFill="1" applyBorder="1" applyAlignment="1">
      <alignment horizontal="right" vertical="center" wrapText="1"/>
    </xf>
    <xf numFmtId="1" fontId="7" fillId="0" borderId="9" xfId="0" applyNumberFormat="1" applyFont="1" applyFill="1" applyBorder="1" applyAlignment="1">
      <alignment horizontal="right" vertical="center" wrapText="1"/>
    </xf>
    <xf numFmtId="1" fontId="7" fillId="0" borderId="11" xfId="0" applyNumberFormat="1" applyFont="1" applyFill="1" applyBorder="1" applyAlignment="1">
      <alignment horizontal="right" vertical="center" wrapText="1"/>
    </xf>
    <xf numFmtId="2" fontId="8" fillId="0" borderId="3" xfId="0" applyNumberFormat="1" applyFont="1" applyBorder="1" applyAlignment="1">
      <alignment horizontal="right" vertical="center"/>
    </xf>
    <xf numFmtId="0" fontId="8" fillId="0" borderId="0" xfId="1" applyFont="1" applyFill="1" applyBorder="1" applyAlignment="1">
      <alignment horizontal="center" vertical="top" wrapText="1"/>
    </xf>
    <xf numFmtId="0" fontId="8" fillId="0" borderId="0" xfId="1" applyFont="1" applyFill="1" applyBorder="1" applyAlignment="1">
      <alignment horizontal="right" vertical="top" wrapText="1"/>
    </xf>
    <xf numFmtId="0" fontId="10" fillId="0" borderId="9" xfId="1" applyFont="1" applyBorder="1" applyAlignment="1">
      <alignment horizontal="center" vertical="center" wrapText="1"/>
    </xf>
    <xf numFmtId="0" fontId="10" fillId="0" borderId="11" xfId="1" applyFont="1" applyBorder="1" applyAlignment="1">
      <alignment horizontal="center" vertical="center" wrapText="1"/>
    </xf>
    <xf numFmtId="2" fontId="8" fillId="0" borderId="3" xfId="0" applyNumberFormat="1" applyFont="1" applyBorder="1" applyAlignment="1">
      <alignment horizontal="right" vertical="center" wrapText="1"/>
    </xf>
    <xf numFmtId="0" fontId="39" fillId="0" borderId="8" xfId="0" applyFont="1" applyBorder="1" applyAlignment="1">
      <alignment horizontal="center" vertical="center" wrapText="1"/>
    </xf>
    <xf numFmtId="0" fontId="39" fillId="0" borderId="3" xfId="0" applyFont="1" applyBorder="1" applyAlignment="1">
      <alignment horizontal="center" wrapText="1"/>
    </xf>
    <xf numFmtId="2" fontId="8" fillId="0" borderId="8" xfId="0" applyNumberFormat="1" applyFont="1" applyBorder="1" applyAlignment="1">
      <alignment horizontal="right" vertical="center"/>
    </xf>
    <xf numFmtId="0" fontId="7" fillId="0" borderId="18" xfId="0" applyNumberFormat="1" applyFont="1" applyFill="1" applyBorder="1" applyAlignment="1">
      <alignment horizontal="right" vertical="center" wrapText="1"/>
    </xf>
    <xf numFmtId="0" fontId="7" fillId="0" borderId="19" xfId="0" applyNumberFormat="1" applyFont="1" applyFill="1" applyBorder="1" applyAlignment="1">
      <alignment horizontal="right" vertical="center" wrapText="1"/>
    </xf>
    <xf numFmtId="0" fontId="7" fillId="0" borderId="9" xfId="0" applyNumberFormat="1" applyFont="1" applyFill="1" applyBorder="1" applyAlignment="1">
      <alignment horizontal="right" vertical="center" wrapText="1"/>
    </xf>
    <xf numFmtId="0" fontId="7" fillId="0" borderId="11" xfId="0" applyNumberFormat="1" applyFont="1" applyFill="1" applyBorder="1" applyAlignment="1">
      <alignment horizontal="right" vertical="center" wrapText="1"/>
    </xf>
    <xf numFmtId="0" fontId="7" fillId="0" borderId="4" xfId="0" applyNumberFormat="1" applyFont="1" applyFill="1" applyBorder="1" applyAlignment="1">
      <alignment horizontal="right" vertical="center" wrapText="1"/>
    </xf>
    <xf numFmtId="0" fontId="7" fillId="0" borderId="7" xfId="0" applyNumberFormat="1" applyFont="1" applyFill="1" applyBorder="1" applyAlignment="1">
      <alignment horizontal="right" vertical="center" wrapText="1"/>
    </xf>
    <xf numFmtId="0" fontId="7" fillId="0" borderId="3" xfId="0" applyNumberFormat="1" applyFont="1" applyFill="1" applyBorder="1" applyAlignment="1">
      <alignment horizontal="right" vertical="center" wrapText="1"/>
    </xf>
    <xf numFmtId="0" fontId="66" fillId="0" borderId="0" xfId="0" applyFont="1" applyBorder="1" applyAlignment="1">
      <alignment horizontal="center"/>
    </xf>
    <xf numFmtId="0" fontId="67" fillId="0" borderId="9" xfId="1" applyFont="1" applyBorder="1" applyAlignment="1">
      <alignment horizontal="center" vertical="center" wrapText="1"/>
    </xf>
    <xf numFmtId="0" fontId="67" fillId="0" borderId="11" xfId="1" applyFont="1" applyBorder="1" applyAlignment="1">
      <alignment horizontal="center" vertical="center" wrapText="1"/>
    </xf>
    <xf numFmtId="0" fontId="64" fillId="0" borderId="0" xfId="0" applyFont="1" applyBorder="1" applyAlignment="1">
      <alignment horizontal="center"/>
    </xf>
    <xf numFmtId="0" fontId="43" fillId="0" borderId="3" xfId="1" applyFont="1" applyBorder="1" applyAlignment="1">
      <alignment horizontal="center" vertical="center" wrapText="1"/>
    </xf>
    <xf numFmtId="165" fontId="8" fillId="0" borderId="4" xfId="0" applyNumberFormat="1" applyFont="1" applyFill="1" applyBorder="1" applyAlignment="1">
      <alignment horizontal="right" wrapText="1"/>
    </xf>
    <xf numFmtId="165" fontId="8" fillId="0" borderId="7" xfId="0" applyNumberFormat="1" applyFont="1" applyFill="1" applyBorder="1" applyAlignment="1">
      <alignment horizontal="right" wrapText="1"/>
    </xf>
    <xf numFmtId="165" fontId="8" fillId="0" borderId="18" xfId="0" applyNumberFormat="1" applyFont="1" applyFill="1" applyBorder="1" applyAlignment="1">
      <alignment horizontal="right" wrapText="1"/>
    </xf>
    <xf numFmtId="165" fontId="8" fillId="0" borderId="19" xfId="0" applyNumberFormat="1" applyFont="1" applyFill="1" applyBorder="1" applyAlignment="1">
      <alignment horizontal="right" wrapText="1"/>
    </xf>
    <xf numFmtId="165" fontId="8" fillId="0" borderId="9" xfId="0" applyNumberFormat="1" applyFont="1" applyFill="1" applyBorder="1" applyAlignment="1">
      <alignment horizontal="right" wrapText="1"/>
    </xf>
    <xf numFmtId="165" fontId="8" fillId="0" borderId="11" xfId="0" applyNumberFormat="1" applyFont="1" applyFill="1" applyBorder="1" applyAlignment="1">
      <alignment horizontal="right" wrapText="1"/>
    </xf>
    <xf numFmtId="1" fontId="7" fillId="0" borderId="9" xfId="0" applyNumberFormat="1" applyFont="1" applyFill="1" applyBorder="1" applyAlignment="1">
      <alignment horizontal="right"/>
    </xf>
    <xf numFmtId="1" fontId="7" fillId="0" borderId="11" xfId="0" applyNumberFormat="1" applyFont="1" applyFill="1" applyBorder="1" applyAlignment="1">
      <alignment horizontal="right"/>
    </xf>
    <xf numFmtId="186" fontId="8" fillId="0" borderId="15" xfId="0" applyNumberFormat="1" applyFont="1" applyFill="1" applyBorder="1" applyAlignment="1">
      <alignment horizontal="right"/>
    </xf>
    <xf numFmtId="186" fontId="8" fillId="0" borderId="17" xfId="0" applyNumberFormat="1" applyFont="1" applyFill="1" applyBorder="1" applyAlignment="1">
      <alignment horizontal="right"/>
    </xf>
    <xf numFmtId="0" fontId="7" fillId="0" borderId="18" xfId="0" applyNumberFormat="1" applyFont="1" applyFill="1" applyBorder="1" applyAlignment="1">
      <alignment horizontal="right" vertical="center"/>
    </xf>
    <xf numFmtId="0" fontId="7" fillId="0" borderId="19" xfId="0" applyNumberFormat="1" applyFont="1" applyFill="1" applyBorder="1" applyAlignment="1">
      <alignment horizontal="right" vertical="center"/>
    </xf>
    <xf numFmtId="0" fontId="7" fillId="0" borderId="9" xfId="0" applyNumberFormat="1" applyFont="1" applyFill="1" applyBorder="1" applyAlignment="1">
      <alignment horizontal="right"/>
    </xf>
    <xf numFmtId="0" fontId="7" fillId="0" borderId="11" xfId="0" applyNumberFormat="1" applyFont="1" applyFill="1" applyBorder="1" applyAlignment="1">
      <alignment horizontal="right"/>
    </xf>
    <xf numFmtId="186" fontId="8" fillId="0" borderId="15" xfId="0" applyNumberFormat="1" applyFont="1" applyFill="1" applyBorder="1" applyAlignment="1">
      <alignment horizontal="right" vertical="top" wrapText="1"/>
    </xf>
    <xf numFmtId="186" fontId="8" fillId="0" borderId="17" xfId="0" applyNumberFormat="1" applyFont="1" applyFill="1" applyBorder="1" applyAlignment="1">
      <alignment horizontal="right" vertical="top" wrapText="1"/>
    </xf>
    <xf numFmtId="1" fontId="7" fillId="0" borderId="18" xfId="0" applyNumberFormat="1" applyFont="1" applyFill="1" applyBorder="1" applyAlignment="1">
      <alignment horizontal="right" vertical="center"/>
    </xf>
    <xf numFmtId="1" fontId="7" fillId="0" borderId="19" xfId="0" applyNumberFormat="1" applyFont="1" applyFill="1" applyBorder="1" applyAlignment="1">
      <alignment horizontal="right" vertical="center"/>
    </xf>
    <xf numFmtId="0" fontId="7" fillId="0" borderId="7" xfId="0" applyFont="1" applyBorder="1" applyAlignment="1">
      <alignment horizontal="center"/>
    </xf>
    <xf numFmtId="1" fontId="7" fillId="0" borderId="9" xfId="1" applyNumberFormat="1" applyFont="1" applyFill="1" applyBorder="1" applyAlignment="1">
      <alignment horizontal="right"/>
    </xf>
    <xf numFmtId="1" fontId="7" fillId="0" borderId="11" xfId="1" applyNumberFormat="1" applyFont="1" applyFill="1" applyBorder="1" applyAlignment="1">
      <alignment horizontal="right"/>
    </xf>
    <xf numFmtId="0" fontId="7" fillId="0" borderId="7" xfId="0" applyFont="1" applyBorder="1" applyAlignment="1">
      <alignment horizontal="center" vertical="center" wrapText="1"/>
    </xf>
    <xf numFmtId="164" fontId="11" fillId="0" borderId="15" xfId="19" applyNumberFormat="1" applyFont="1" applyFill="1" applyBorder="1" applyAlignment="1">
      <alignment horizontal="center" vertical="center"/>
    </xf>
    <xf numFmtId="164" fontId="11" fillId="0" borderId="17" xfId="19" applyNumberFormat="1" applyFont="1" applyFill="1" applyBorder="1" applyAlignment="1">
      <alignment horizontal="center" vertical="center"/>
    </xf>
    <xf numFmtId="0" fontId="70" fillId="0" borderId="9" xfId="0" applyFont="1" applyFill="1" applyBorder="1" applyAlignment="1">
      <alignment horizontal="left"/>
    </xf>
    <xf numFmtId="0" fontId="70" fillId="0" borderId="10" xfId="0" applyFont="1" applyFill="1" applyBorder="1" applyAlignment="1">
      <alignment horizontal="left"/>
    </xf>
    <xf numFmtId="0" fontId="70" fillId="0" borderId="11" xfId="0" applyFont="1" applyFill="1" applyBorder="1" applyAlignment="1">
      <alignment horizontal="left"/>
    </xf>
    <xf numFmtId="0" fontId="0" fillId="0" borderId="2" xfId="0" applyBorder="1" applyAlignment="1">
      <alignment horizontal="justify" vertical="justify"/>
    </xf>
    <xf numFmtId="0" fontId="0" fillId="0" borderId="19" xfId="0" applyBorder="1" applyAlignment="1">
      <alignment horizontal="justify" vertical="justify"/>
    </xf>
    <xf numFmtId="0" fontId="50" fillId="0" borderId="9" xfId="0" applyFont="1" applyFill="1" applyBorder="1" applyAlignment="1">
      <alignment horizontal="left" vertical="top" wrapText="1"/>
    </xf>
    <xf numFmtId="0" fontId="50" fillId="0" borderId="10" xfId="0" applyFont="1" applyFill="1" applyBorder="1" applyAlignment="1">
      <alignment horizontal="left" vertical="top"/>
    </xf>
    <xf numFmtId="0" fontId="50" fillId="0" borderId="11" xfId="0" applyFont="1" applyFill="1" applyBorder="1" applyAlignment="1">
      <alignment horizontal="left" vertical="top"/>
    </xf>
    <xf numFmtId="0" fontId="65" fillId="0" borderId="3" xfId="0" applyFont="1" applyFill="1" applyBorder="1" applyAlignment="1">
      <alignment horizontal="left" wrapText="1"/>
    </xf>
    <xf numFmtId="0" fontId="8" fillId="0" borderId="9" xfId="0" applyFont="1" applyBorder="1" applyAlignment="1">
      <alignment horizontal="center"/>
    </xf>
    <xf numFmtId="0" fontId="8" fillId="0" borderId="11" xfId="0" applyFont="1" applyBorder="1" applyAlignment="1">
      <alignment horizontal="center"/>
    </xf>
    <xf numFmtId="0" fontId="69" fillId="0" borderId="18" xfId="0" applyFont="1" applyBorder="1" applyAlignment="1">
      <alignment horizontal="left"/>
    </xf>
    <xf numFmtId="0" fontId="69" fillId="0" borderId="2" xfId="0" applyFont="1" applyBorder="1" applyAlignment="1">
      <alignment horizontal="left"/>
    </xf>
    <xf numFmtId="0" fontId="69" fillId="0" borderId="19" xfId="0" applyFont="1" applyBorder="1" applyAlignment="1">
      <alignment horizontal="left"/>
    </xf>
    <xf numFmtId="0" fontId="58" fillId="0" borderId="3" xfId="0" applyFont="1" applyBorder="1" applyAlignment="1">
      <alignment horizontal="center" vertical="center" wrapText="1"/>
    </xf>
    <xf numFmtId="0" fontId="7" fillId="0" borderId="2" xfId="0" applyFont="1" applyBorder="1" applyAlignment="1">
      <alignment horizontal="right"/>
    </xf>
    <xf numFmtId="0" fontId="8" fillId="0" borderId="3" xfId="0" applyFont="1" applyBorder="1" applyAlignment="1">
      <alignment horizontal="center" vertical="center" wrapText="1"/>
    </xf>
    <xf numFmtId="0" fontId="58" fillId="0" borderId="9" xfId="0" applyFont="1" applyBorder="1" applyAlignment="1">
      <alignment horizontal="center"/>
    </xf>
    <xf numFmtId="0" fontId="58" fillId="0" borderId="11" xfId="0" applyFont="1" applyBorder="1" applyAlignment="1">
      <alignment horizontal="center"/>
    </xf>
    <xf numFmtId="0" fontId="5" fillId="0" borderId="9" xfId="1" applyFont="1" applyFill="1" applyBorder="1" applyAlignment="1">
      <alignment horizontal="center" vertical="center" wrapText="1"/>
    </xf>
    <xf numFmtId="0" fontId="5" fillId="0" borderId="11" xfId="1" applyFont="1" applyFill="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justify" vertical="top" wrapText="1"/>
    </xf>
    <xf numFmtId="0" fontId="8" fillId="0" borderId="3" xfId="0" applyFont="1" applyFill="1" applyBorder="1" applyAlignment="1">
      <alignment horizontal="left" vertical="center" wrapText="1"/>
    </xf>
    <xf numFmtId="0" fontId="64" fillId="0" borderId="5" xfId="0" applyFont="1" applyBorder="1" applyAlignment="1">
      <alignment horizontal="center" vertical="center"/>
    </xf>
    <xf numFmtId="1" fontId="8" fillId="0" borderId="3" xfId="0" applyNumberFormat="1" applyFont="1" applyFill="1" applyBorder="1" applyAlignment="1">
      <alignment horizontal="right" vertical="center"/>
    </xf>
    <xf numFmtId="0" fontId="64" fillId="0" borderId="0" xfId="0" applyFont="1" applyAlignment="1">
      <alignment horizontal="center" vertical="center"/>
    </xf>
    <xf numFmtId="164" fontId="11" fillId="0" borderId="9" xfId="19" applyNumberFormat="1" applyFont="1" applyFill="1" applyBorder="1" applyAlignment="1">
      <alignment horizontal="center" vertical="top"/>
    </xf>
    <xf numFmtId="164" fontId="11" fillId="0" borderId="11" xfId="19" applyNumberFormat="1" applyFont="1" applyFill="1" applyBorder="1" applyAlignment="1">
      <alignment horizontal="center" vertical="top"/>
    </xf>
    <xf numFmtId="0" fontId="8" fillId="0" borderId="3" xfId="0" applyNumberFormat="1" applyFont="1" applyFill="1" applyBorder="1" applyAlignment="1">
      <alignment horizontal="right" vertical="center"/>
    </xf>
    <xf numFmtId="0" fontId="71" fillId="0" borderId="3" xfId="0" applyFont="1" applyFill="1" applyBorder="1" applyAlignment="1">
      <alignment horizontal="center" wrapText="1"/>
    </xf>
    <xf numFmtId="0" fontId="43" fillId="0" borderId="5" xfId="0" applyFont="1" applyBorder="1" applyAlignment="1">
      <alignment horizontal="center" vertical="center" wrapText="1"/>
    </xf>
    <xf numFmtId="0" fontId="43" fillId="0" borderId="8" xfId="0" applyFont="1" applyBorder="1" applyAlignment="1">
      <alignment horizontal="center" vertical="center" wrapText="1"/>
    </xf>
    <xf numFmtId="1" fontId="8" fillId="0" borderId="9" xfId="0" applyNumberFormat="1" applyFont="1" applyBorder="1" applyAlignment="1">
      <alignment horizontal="center"/>
    </xf>
    <xf numFmtId="1" fontId="8" fillId="0" borderId="11" xfId="0" applyNumberFormat="1" applyFont="1" applyBorder="1" applyAlignment="1">
      <alignment horizontal="center"/>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9" xfId="0" applyFont="1" applyBorder="1" applyAlignment="1">
      <alignment horizontal="center" vertical="center" wrapText="1"/>
    </xf>
    <xf numFmtId="0" fontId="10" fillId="0" borderId="15" xfId="51" applyFont="1" applyBorder="1" applyAlignment="1">
      <alignment horizontal="left" vertical="center"/>
    </xf>
    <xf numFmtId="0" fontId="10" fillId="0" borderId="16" xfId="51" applyFont="1" applyBorder="1" applyAlignment="1">
      <alignment horizontal="left" vertical="center"/>
    </xf>
    <xf numFmtId="0" fontId="10" fillId="0" borderId="17" xfId="51" applyFont="1" applyBorder="1" applyAlignment="1">
      <alignment horizontal="left" vertical="center"/>
    </xf>
    <xf numFmtId="0" fontId="7" fillId="0" borderId="0" xfId="51" applyFont="1" applyBorder="1" applyAlignment="1">
      <alignment horizontal="right"/>
    </xf>
    <xf numFmtId="0" fontId="7" fillId="0" borderId="7" xfId="51" applyFont="1" applyBorder="1" applyAlignment="1">
      <alignment horizontal="right"/>
    </xf>
    <xf numFmtId="0" fontId="43" fillId="0" borderId="15" xfId="1" applyFont="1" applyBorder="1" applyAlignment="1">
      <alignment horizontal="center" vertical="center" wrapText="1"/>
    </xf>
    <xf numFmtId="0" fontId="43" fillId="0" borderId="17" xfId="1" applyFont="1" applyBorder="1" applyAlignment="1">
      <alignment horizontal="center" vertical="center" wrapText="1"/>
    </xf>
    <xf numFmtId="0" fontId="43" fillId="0" borderId="18" xfId="1" applyFont="1" applyBorder="1" applyAlignment="1">
      <alignment horizontal="center" vertical="center" wrapText="1"/>
    </xf>
    <xf numFmtId="0" fontId="43" fillId="0" borderId="19" xfId="1" applyFont="1" applyBorder="1" applyAlignment="1">
      <alignment horizontal="center" vertical="center" wrapText="1"/>
    </xf>
    <xf numFmtId="0" fontId="0" fillId="0" borderId="10" xfId="0" applyBorder="1" applyAlignment="1">
      <alignment horizontal="left" vertical="justify"/>
    </xf>
    <xf numFmtId="0" fontId="0" fillId="0" borderId="11" xfId="0" applyBorder="1" applyAlignment="1">
      <alignment horizontal="left" vertical="justify"/>
    </xf>
    <xf numFmtId="0" fontId="50" fillId="0" borderId="9" xfId="1" applyFont="1" applyBorder="1" applyAlignment="1">
      <alignment horizontal="center" vertical="top" wrapText="1"/>
    </xf>
    <xf numFmtId="0" fontId="50" fillId="0" borderId="10" xfId="1" applyFont="1" applyBorder="1" applyAlignment="1">
      <alignment horizontal="center" vertical="top" wrapText="1"/>
    </xf>
    <xf numFmtId="0" fontId="50" fillId="0" borderId="11" xfId="1" applyFont="1" applyBorder="1" applyAlignment="1">
      <alignment horizontal="center" vertical="top" wrapText="1"/>
    </xf>
    <xf numFmtId="0" fontId="71" fillId="0" borderId="9" xfId="0" applyFont="1" applyFill="1" applyBorder="1" applyAlignment="1">
      <alignment horizontal="center" wrapText="1"/>
    </xf>
    <xf numFmtId="0" fontId="71" fillId="0" borderId="10" xfId="0" applyFont="1" applyFill="1" applyBorder="1" applyAlignment="1">
      <alignment horizontal="center" wrapText="1"/>
    </xf>
    <xf numFmtId="0" fontId="71" fillId="0" borderId="11" xfId="0" applyFont="1" applyFill="1" applyBorder="1" applyAlignment="1">
      <alignment horizontal="center" wrapText="1"/>
    </xf>
    <xf numFmtId="0" fontId="51" fillId="0" borderId="10" xfId="1" applyFont="1" applyFill="1" applyBorder="1" applyAlignment="1">
      <alignment horizontal="left" vertical="center" wrapText="1"/>
    </xf>
    <xf numFmtId="0" fontId="51" fillId="0" borderId="11" xfId="1" applyFont="1" applyFill="1" applyBorder="1" applyAlignment="1">
      <alignment horizontal="left" vertical="center" wrapText="1"/>
    </xf>
    <xf numFmtId="0" fontId="5" fillId="0" borderId="3" xfId="1" applyFont="1" applyFill="1" applyBorder="1" applyAlignment="1">
      <alignment horizontal="center" vertical="center" wrapText="1"/>
    </xf>
    <xf numFmtId="0" fontId="5" fillId="0" borderId="10" xfId="0" applyFont="1" applyFill="1" applyBorder="1" applyAlignment="1">
      <alignment horizontal="center"/>
    </xf>
    <xf numFmtId="0" fontId="40" fillId="0" borderId="0" xfId="51" applyFont="1" applyAlignment="1">
      <alignment horizontal="center" vertical="center"/>
    </xf>
    <xf numFmtId="0" fontId="73" fillId="0" borderId="0" xfId="51" applyFont="1"/>
    <xf numFmtId="0" fontId="43" fillId="0" borderId="2" xfId="51" applyFont="1" applyBorder="1" applyAlignment="1">
      <alignment horizontal="right"/>
    </xf>
    <xf numFmtId="0" fontId="43" fillId="0" borderId="3" xfId="51" applyFont="1" applyBorder="1" applyAlignment="1">
      <alignment horizontal="center" vertical="center"/>
    </xf>
    <xf numFmtId="0" fontId="43" fillId="0" borderId="3" xfId="51" applyFont="1" applyBorder="1" applyAlignment="1">
      <alignment horizontal="center" vertical="center" wrapText="1"/>
    </xf>
    <xf numFmtId="0" fontId="73" fillId="0" borderId="6" xfId="51" applyFont="1" applyBorder="1"/>
    <xf numFmtId="164" fontId="74" fillId="0" borderId="3" xfId="19" applyNumberFormat="1" applyFont="1" applyFill="1" applyBorder="1" applyAlignment="1">
      <alignment horizontal="center" vertical="center"/>
    </xf>
    <xf numFmtId="0" fontId="43" fillId="0" borderId="6" xfId="51" applyFont="1" applyBorder="1"/>
    <xf numFmtId="1" fontId="73" fillId="0" borderId="6" xfId="51" applyNumberFormat="1" applyFont="1" applyFill="1" applyBorder="1"/>
    <xf numFmtId="2" fontId="73" fillId="0" borderId="0" xfId="51" applyNumberFormat="1" applyFont="1"/>
    <xf numFmtId="1" fontId="51" fillId="0" borderId="6" xfId="0" applyNumberFormat="1" applyFont="1" applyFill="1" applyBorder="1" applyAlignment="1">
      <alignment horizontal="right" vertical="center"/>
    </xf>
    <xf numFmtId="1" fontId="51" fillId="0" borderId="6" xfId="0" applyNumberFormat="1" applyFont="1" applyFill="1" applyBorder="1" applyAlignment="1">
      <alignment horizontal="right"/>
    </xf>
    <xf numFmtId="0" fontId="73" fillId="0" borderId="6" xfId="51" applyFont="1" applyBorder="1" applyAlignment="1">
      <alignment horizontal="left" wrapText="1"/>
    </xf>
    <xf numFmtId="1" fontId="51" fillId="0" borderId="6" xfId="0" applyNumberFormat="1" applyFont="1" applyFill="1" applyBorder="1" applyAlignment="1"/>
    <xf numFmtId="0" fontId="43" fillId="0" borderId="6" xfId="51" applyFont="1" applyBorder="1" applyAlignment="1">
      <alignment horizontal="right"/>
    </xf>
    <xf numFmtId="1" fontId="73" fillId="0" borderId="21" xfId="51" applyNumberFormat="1" applyFont="1" applyFill="1" applyBorder="1"/>
    <xf numFmtId="0" fontId="76" fillId="0" borderId="6" xfId="51" applyFont="1" applyBorder="1"/>
    <xf numFmtId="0" fontId="43" fillId="0" borderId="3" xfId="51" applyFont="1" applyBorder="1" applyAlignment="1">
      <alignment horizontal="right"/>
    </xf>
    <xf numFmtId="0" fontId="73" fillId="0" borderId="3" xfId="51" applyFont="1" applyBorder="1"/>
    <xf numFmtId="0" fontId="73" fillId="0" borderId="8" xfId="51" applyFont="1" applyBorder="1"/>
    <xf numFmtId="1" fontId="73" fillId="0" borderId="8" xfId="51" applyNumberFormat="1" applyFont="1" applyBorder="1"/>
    <xf numFmtId="2" fontId="73" fillId="0" borderId="3" xfId="51" applyNumberFormat="1" applyFont="1" applyBorder="1"/>
    <xf numFmtId="2" fontId="73" fillId="0" borderId="0" xfId="51" applyNumberFormat="1" applyFont="1" applyBorder="1"/>
    <xf numFmtId="0" fontId="73" fillId="0" borderId="0" xfId="51" applyFont="1" applyBorder="1"/>
    <xf numFmtId="1" fontId="73" fillId="0" borderId="0" xfId="51" applyNumberFormat="1" applyFont="1" applyBorder="1"/>
    <xf numFmtId="0" fontId="43" fillId="0" borderId="0" xfId="0" applyFont="1" applyFill="1" applyBorder="1" applyAlignment="1">
      <alignment horizontal="left" vertical="center" wrapText="1"/>
    </xf>
    <xf numFmtId="0" fontId="43" fillId="0" borderId="0" xfId="0" applyFont="1" applyFill="1" applyBorder="1" applyAlignment="1">
      <alignment horizontal="center" vertical="center" wrapText="1"/>
    </xf>
    <xf numFmtId="0" fontId="43" fillId="0" borderId="0" xfId="0" applyFont="1" applyFill="1" applyBorder="1" applyAlignment="1">
      <alignment horizontal="center" vertical="center" wrapText="1"/>
    </xf>
    <xf numFmtId="1" fontId="43" fillId="0" borderId="0" xfId="0" applyNumberFormat="1" applyFont="1" applyFill="1" applyBorder="1" applyAlignment="1">
      <alignment horizontal="center" vertical="center" wrapText="1"/>
    </xf>
    <xf numFmtId="0" fontId="43" fillId="0" borderId="0" xfId="0" applyFont="1" applyAlignment="1">
      <alignment horizontal="left"/>
    </xf>
    <xf numFmtId="0" fontId="43" fillId="0" borderId="0" xfId="0" applyFont="1" applyAlignment="1">
      <alignment horizontal="center"/>
    </xf>
    <xf numFmtId="0" fontId="43" fillId="0" borderId="0" xfId="0" applyFont="1" applyAlignment="1">
      <alignment horizontal="center" vertical="top"/>
    </xf>
    <xf numFmtId="0" fontId="43" fillId="0" borderId="0" xfId="0" applyFont="1" applyAlignment="1">
      <alignment horizontal="left" vertical="top"/>
    </xf>
    <xf numFmtId="0" fontId="43" fillId="0" borderId="0" xfId="0" applyFont="1" applyAlignment="1">
      <alignment horizontal="right" vertical="top"/>
    </xf>
    <xf numFmtId="0" fontId="43" fillId="0" borderId="0" xfId="0" applyFont="1"/>
    <xf numFmtId="0" fontId="43" fillId="0" borderId="0" xfId="0" applyFont="1" applyAlignment="1"/>
    <xf numFmtId="0" fontId="43" fillId="0" borderId="0" xfId="51" applyFont="1" applyAlignment="1"/>
    <xf numFmtId="0" fontId="51" fillId="0" borderId="0" xfId="0" applyFont="1"/>
    <xf numFmtId="0" fontId="43" fillId="0" borderId="0" xfId="0" applyFont="1" applyAlignment="1">
      <alignment horizontal="left"/>
    </xf>
    <xf numFmtId="0" fontId="43" fillId="0" borderId="0" xfId="0" applyFont="1" applyAlignment="1">
      <alignment horizontal="right"/>
    </xf>
    <xf numFmtId="0" fontId="40" fillId="0" borderId="0" xfId="51" applyFont="1" applyAlignment="1">
      <alignment horizontal="center"/>
    </xf>
    <xf numFmtId="0" fontId="43" fillId="0" borderId="0" xfId="51" applyFont="1" applyAlignment="1">
      <alignment horizontal="center"/>
    </xf>
    <xf numFmtId="0" fontId="73" fillId="0" borderId="2" xfId="51" applyFont="1" applyBorder="1" applyAlignment="1">
      <alignment horizontal="right"/>
    </xf>
    <xf numFmtId="0" fontId="73" fillId="0" borderId="5" xfId="51" applyFont="1" applyBorder="1"/>
    <xf numFmtId="164" fontId="43" fillId="0" borderId="6" xfId="19" applyNumberFormat="1" applyFont="1" applyFill="1" applyBorder="1" applyAlignment="1">
      <alignment horizontal="center" vertical="center"/>
    </xf>
    <xf numFmtId="0" fontId="73" fillId="0" borderId="6" xfId="51" applyFont="1" applyBorder="1" applyAlignment="1">
      <alignment vertical="center"/>
    </xf>
    <xf numFmtId="1" fontId="73" fillId="0" borderId="6" xfId="51" applyNumberFormat="1" applyFont="1" applyBorder="1" applyAlignment="1">
      <alignment vertical="center"/>
    </xf>
    <xf numFmtId="1" fontId="73" fillId="0" borderId="6" xfId="51" applyNumberFormat="1" applyFont="1" applyFill="1" applyBorder="1" applyAlignment="1">
      <alignment vertical="center"/>
    </xf>
    <xf numFmtId="4" fontId="73" fillId="0" borderId="0" xfId="51" applyNumberFormat="1" applyFont="1"/>
    <xf numFmtId="0" fontId="73" fillId="0" borderId="6" xfId="51" applyFont="1" applyFill="1" applyBorder="1" applyAlignment="1">
      <alignment vertical="center"/>
    </xf>
    <xf numFmtId="0" fontId="43" fillId="0" borderId="6" xfId="51" applyFont="1" applyFill="1" applyBorder="1" applyAlignment="1">
      <alignment horizontal="left" vertical="center"/>
    </xf>
    <xf numFmtId="1" fontId="7" fillId="0" borderId="21" xfId="51" applyNumberFormat="1" applyFont="1" applyFill="1" applyBorder="1" applyAlignment="1">
      <alignment vertical="center"/>
    </xf>
    <xf numFmtId="1" fontId="7" fillId="0" borderId="21" xfId="51" applyNumberFormat="1" applyFont="1" applyBorder="1" applyAlignment="1">
      <alignment vertical="center"/>
    </xf>
    <xf numFmtId="0" fontId="77" fillId="0" borderId="6" xfId="51" applyFont="1" applyFill="1" applyBorder="1" applyAlignment="1">
      <alignment vertical="center"/>
    </xf>
    <xf numFmtId="0" fontId="43" fillId="0" borderId="6" xfId="51" applyFont="1" applyBorder="1" applyAlignment="1">
      <alignment horizontal="left" vertical="center"/>
    </xf>
    <xf numFmtId="0" fontId="73" fillId="0" borderId="6" xfId="51" applyFont="1" applyBorder="1" applyAlignment="1">
      <alignment horizontal="left" vertical="center" wrapText="1"/>
    </xf>
    <xf numFmtId="165" fontId="51" fillId="0" borderId="23" xfId="0" applyNumberFormat="1" applyFont="1" applyFill="1" applyBorder="1" applyAlignment="1">
      <alignment horizontal="right" vertical="center"/>
    </xf>
    <xf numFmtId="165" fontId="8" fillId="0" borderId="23" xfId="0" applyNumberFormat="1" applyFont="1" applyFill="1" applyBorder="1" applyAlignment="1">
      <alignment horizontal="right" vertical="center"/>
    </xf>
    <xf numFmtId="165" fontId="51" fillId="0" borderId="6" xfId="0" applyNumberFormat="1" applyFont="1" applyFill="1" applyBorder="1" applyAlignment="1">
      <alignment horizontal="right" vertical="center"/>
    </xf>
    <xf numFmtId="165" fontId="51" fillId="0" borderId="21" xfId="0" applyNumberFormat="1" applyFont="1" applyFill="1" applyBorder="1" applyAlignment="1">
      <alignment horizontal="right" vertical="center"/>
    </xf>
    <xf numFmtId="188" fontId="73" fillId="0" borderId="6" xfId="51" applyNumberFormat="1" applyFont="1" applyBorder="1" applyAlignment="1">
      <alignment horizontal="right" vertical="center"/>
    </xf>
    <xf numFmtId="0" fontId="73" fillId="0" borderId="4" xfId="51" applyFont="1" applyBorder="1" applyAlignment="1">
      <alignment vertical="center"/>
    </xf>
    <xf numFmtId="2" fontId="73" fillId="0" borderId="4" xfId="51" applyNumberFormat="1" applyFont="1" applyBorder="1" applyAlignment="1">
      <alignment vertical="center"/>
    </xf>
    <xf numFmtId="2" fontId="73" fillId="0" borderId="6" xfId="51" applyNumberFormat="1" applyFont="1" applyBorder="1" applyAlignment="1">
      <alignment vertical="center"/>
    </xf>
    <xf numFmtId="0" fontId="73" fillId="0" borderId="18" xfId="51" applyFont="1" applyBorder="1" applyAlignment="1">
      <alignment vertical="center"/>
    </xf>
    <xf numFmtId="2" fontId="73" fillId="0" borderId="18" xfId="51" applyNumberFormat="1" applyFont="1" applyBorder="1" applyAlignment="1">
      <alignment vertical="center"/>
    </xf>
    <xf numFmtId="2" fontId="73" fillId="0" borderId="8" xfId="51" applyNumberFormat="1" applyFont="1" applyBorder="1" applyAlignment="1">
      <alignment vertical="center"/>
    </xf>
    <xf numFmtId="1" fontId="43" fillId="0" borderId="0" xfId="0" applyNumberFormat="1" applyFont="1" applyAlignment="1">
      <alignment horizontal="left"/>
    </xf>
    <xf numFmtId="0" fontId="40" fillId="0" borderId="0" xfId="0" applyFont="1" applyFill="1" applyAlignment="1">
      <alignment horizontal="center" wrapText="1"/>
    </xf>
    <xf numFmtId="0" fontId="58" fillId="0" borderId="0" xfId="0" applyFont="1" applyFill="1" applyAlignment="1">
      <alignment horizontal="center"/>
    </xf>
    <xf numFmtId="0" fontId="58" fillId="0" borderId="0" xfId="0" applyFont="1" applyFill="1" applyAlignment="1">
      <alignment horizontal="center" wrapText="1"/>
    </xf>
    <xf numFmtId="0" fontId="58" fillId="0" borderId="2" xfId="0" applyFont="1" applyFill="1" applyBorder="1" applyAlignment="1">
      <alignment horizontal="right"/>
    </xf>
    <xf numFmtId="0" fontId="58" fillId="0" borderId="3" xfId="0" applyFont="1" applyFill="1" applyBorder="1" applyAlignment="1">
      <alignment horizontal="center"/>
    </xf>
    <xf numFmtId="0" fontId="78" fillId="0" borderId="9" xfId="0" applyFont="1" applyFill="1" applyBorder="1" applyAlignment="1">
      <alignment vertical="center"/>
    </xf>
    <xf numFmtId="0" fontId="78" fillId="0" borderId="10" xfId="0" applyFont="1" applyFill="1" applyBorder="1" applyAlignment="1">
      <alignment horizontal="center" vertical="center"/>
    </xf>
    <xf numFmtId="0" fontId="0" fillId="0" borderId="11" xfId="0" applyFont="1" applyFill="1" applyBorder="1" applyAlignment="1">
      <alignment vertical="center" wrapText="1"/>
    </xf>
    <xf numFmtId="0" fontId="78" fillId="0" borderId="9" xfId="0" applyFont="1" applyFill="1" applyBorder="1" applyAlignment="1">
      <alignment horizontal="center" vertical="center" wrapText="1"/>
    </xf>
    <xf numFmtId="0" fontId="78" fillId="0" borderId="11" xfId="0" applyFont="1" applyFill="1" applyBorder="1" applyAlignment="1">
      <alignment horizontal="center" vertical="center" wrapText="1"/>
    </xf>
    <xf numFmtId="0" fontId="58" fillId="0" borderId="6" xfId="0" applyFont="1" applyFill="1" applyBorder="1" applyAlignment="1">
      <alignment horizontal="center"/>
    </xf>
    <xf numFmtId="0" fontId="58" fillId="0" borderId="4" xfId="0" applyFont="1" applyFill="1" applyBorder="1" applyAlignment="1">
      <alignment vertical="top"/>
    </xf>
    <xf numFmtId="0" fontId="58" fillId="0" borderId="0" xfId="0" applyFont="1" applyFill="1" applyBorder="1" applyAlignment="1">
      <alignment horizontal="center" vertical="top"/>
    </xf>
    <xf numFmtId="0" fontId="0" fillId="0" borderId="7" xfId="0" applyFill="1" applyBorder="1" applyAlignment="1">
      <alignment vertical="top" wrapText="1"/>
    </xf>
    <xf numFmtId="0" fontId="58" fillId="0" borderId="4" xfId="0" applyFont="1" applyFill="1" applyBorder="1"/>
    <xf numFmtId="0" fontId="58" fillId="0" borderId="0" xfId="0" applyFont="1" applyFill="1" applyBorder="1" applyAlignment="1">
      <alignment horizontal="center"/>
    </xf>
    <xf numFmtId="0" fontId="0" fillId="0" borderId="7" xfId="0" applyFill="1" applyBorder="1" applyAlignment="1">
      <alignment wrapText="1"/>
    </xf>
    <xf numFmtId="0" fontId="0" fillId="0" borderId="4" xfId="0" applyFill="1" applyBorder="1"/>
    <xf numFmtId="165" fontId="58" fillId="0" borderId="6" xfId="0" applyNumberFormat="1" applyFont="1" applyFill="1" applyBorder="1" applyAlignment="1">
      <alignment horizontal="right"/>
    </xf>
    <xf numFmtId="165" fontId="0" fillId="0" borderId="7" xfId="0" applyNumberFormat="1" applyFill="1" applyBorder="1" applyAlignment="1">
      <alignment wrapText="1"/>
    </xf>
    <xf numFmtId="165" fontId="0" fillId="0" borderId="8" xfId="0" applyNumberFormat="1" applyFill="1" applyBorder="1" applyAlignment="1">
      <alignment wrapText="1"/>
    </xf>
    <xf numFmtId="165" fontId="58" fillId="0" borderId="7" xfId="0" applyNumberFormat="1" applyFont="1" applyFill="1" applyBorder="1" applyAlignment="1">
      <alignment horizontal="right"/>
    </xf>
    <xf numFmtId="165" fontId="3" fillId="0" borderId="7" xfId="0" applyNumberFormat="1" applyFont="1" applyFill="1" applyBorder="1" applyAlignment="1">
      <alignment wrapText="1"/>
    </xf>
    <xf numFmtId="0" fontId="4" fillId="0" borderId="4" xfId="0" applyFont="1" applyFill="1" applyBorder="1"/>
    <xf numFmtId="1" fontId="58" fillId="0" borderId="0" xfId="0" applyNumberFormat="1" applyFont="1" applyFill="1" applyBorder="1" applyAlignment="1">
      <alignment horizontal="center"/>
    </xf>
    <xf numFmtId="165" fontId="0" fillId="0" borderId="0" xfId="0" applyNumberFormat="1" applyFill="1"/>
    <xf numFmtId="0" fontId="58" fillId="0" borderId="4" xfId="0" applyFont="1" applyFill="1" applyBorder="1" applyAlignment="1">
      <alignment horizontal="left" wrapText="1"/>
    </xf>
    <xf numFmtId="0" fontId="58" fillId="0" borderId="0" xfId="0" applyFont="1" applyFill="1" applyBorder="1" applyAlignment="1">
      <alignment horizontal="left" wrapText="1"/>
    </xf>
    <xf numFmtId="0" fontId="58" fillId="0" borderId="7" xfId="0" applyFont="1" applyFill="1" applyBorder="1" applyAlignment="1">
      <alignment horizontal="left" wrapText="1"/>
    </xf>
    <xf numFmtId="165" fontId="0" fillId="0" borderId="8" xfId="0" applyNumberFormat="1" applyFill="1" applyBorder="1" applyAlignment="1">
      <alignment horizontal="right"/>
    </xf>
    <xf numFmtId="1" fontId="0" fillId="0" borderId="0" xfId="0" applyNumberFormat="1" applyFill="1"/>
    <xf numFmtId="165" fontId="58" fillId="0" borderId="0" xfId="0" applyNumberFormat="1" applyFont="1" applyFill="1" applyBorder="1" applyAlignment="1">
      <alignment horizontal="center"/>
    </xf>
    <xf numFmtId="165" fontId="0" fillId="0" borderId="6" xfId="0" applyNumberFormat="1" applyFill="1" applyBorder="1" applyAlignment="1">
      <alignment horizontal="right"/>
    </xf>
    <xf numFmtId="165" fontId="0" fillId="0" borderId="21" xfId="0" applyNumberFormat="1" applyFill="1" applyBorder="1" applyAlignment="1">
      <alignment horizontal="right"/>
    </xf>
    <xf numFmtId="165" fontId="58" fillId="0" borderId="8" xfId="0" applyNumberFormat="1" applyFont="1" applyFill="1" applyBorder="1" applyAlignment="1">
      <alignment horizontal="right"/>
    </xf>
    <xf numFmtId="1" fontId="0" fillId="0" borderId="7" xfId="0" applyNumberFormat="1" applyFill="1" applyBorder="1" applyAlignment="1">
      <alignment wrapText="1"/>
    </xf>
    <xf numFmtId="2" fontId="0" fillId="0" borderId="7" xfId="0" applyNumberFormat="1" applyFill="1" applyBorder="1" applyAlignment="1">
      <alignment wrapText="1"/>
    </xf>
    <xf numFmtId="0" fontId="79" fillId="0" borderId="7" xfId="0" applyFont="1" applyFill="1" applyBorder="1" applyAlignment="1">
      <alignment wrapText="1"/>
    </xf>
    <xf numFmtId="165" fontId="0" fillId="0" borderId="21" xfId="0" applyNumberFormat="1" applyFill="1" applyBorder="1" applyAlignment="1">
      <alignment horizontal="right" wrapText="1"/>
    </xf>
    <xf numFmtId="1" fontId="58" fillId="0" borderId="7" xfId="0" applyNumberFormat="1" applyFont="1" applyFill="1" applyBorder="1" applyAlignment="1">
      <alignment horizontal="right"/>
    </xf>
    <xf numFmtId="165" fontId="3" fillId="0" borderId="21" xfId="0" applyNumberFormat="1" applyFont="1" applyFill="1" applyBorder="1" applyAlignment="1">
      <alignment horizontal="right" wrapText="1"/>
    </xf>
    <xf numFmtId="165" fontId="0" fillId="0" borderId="0" xfId="0" applyNumberFormat="1" applyFill="1" applyAlignment="1">
      <alignment wrapText="1"/>
    </xf>
    <xf numFmtId="0" fontId="0" fillId="0" borderId="0" xfId="0" applyFill="1" applyAlignment="1">
      <alignment wrapText="1"/>
    </xf>
    <xf numFmtId="0" fontId="58" fillId="0" borderId="8" xfId="0" applyFont="1" applyFill="1" applyBorder="1" applyAlignment="1">
      <alignment horizontal="center"/>
    </xf>
    <xf numFmtId="0" fontId="58" fillId="0" borderId="18" xfId="0" applyFont="1" applyFill="1" applyBorder="1"/>
    <xf numFmtId="0" fontId="58" fillId="0" borderId="2" xfId="0" applyFont="1" applyFill="1" applyBorder="1" applyAlignment="1">
      <alignment horizontal="center"/>
    </xf>
    <xf numFmtId="0" fontId="0" fillId="0" borderId="19" xfId="0" applyFill="1" applyBorder="1" applyAlignment="1">
      <alignment wrapText="1"/>
    </xf>
    <xf numFmtId="188" fontId="0" fillId="0" borderId="0" xfId="0" applyNumberFormat="1" applyFill="1" applyAlignment="1">
      <alignment wrapText="1"/>
    </xf>
    <xf numFmtId="0" fontId="58" fillId="0" borderId="0" xfId="0" applyFont="1" applyFill="1"/>
    <xf numFmtId="0" fontId="58" fillId="0" borderId="0" xfId="0" applyFont="1" applyFill="1" applyBorder="1" applyAlignment="1">
      <alignment horizontal="left" vertical="center" wrapText="1"/>
    </xf>
    <xf numFmtId="0" fontId="58" fillId="0" borderId="0" xfId="0" applyFont="1" applyFill="1" applyAlignment="1"/>
    <xf numFmtId="165" fontId="58" fillId="0" borderId="0" xfId="0" applyNumberFormat="1" applyFont="1" applyFill="1" applyAlignment="1"/>
    <xf numFmtId="165" fontId="0" fillId="8" borderId="0" xfId="0" applyNumberFormat="1" applyFill="1"/>
    <xf numFmtId="0" fontId="0" fillId="8" borderId="0" xfId="0" applyFill="1"/>
    <xf numFmtId="0" fontId="58" fillId="0" borderId="0" xfId="0" applyFont="1" applyFill="1" applyBorder="1" applyAlignment="1">
      <alignment horizontal="center" vertical="center"/>
    </xf>
    <xf numFmtId="0" fontId="58" fillId="0" borderId="0" xfId="0" applyFont="1" applyFill="1" applyBorder="1" applyAlignment="1">
      <alignment horizontal="center" vertical="center" wrapText="1"/>
    </xf>
    <xf numFmtId="0" fontId="58" fillId="0" borderId="0" xfId="0" applyFont="1" applyFill="1" applyBorder="1" applyAlignment="1">
      <alignment horizontal="left" vertical="center"/>
    </xf>
    <xf numFmtId="0" fontId="58" fillId="0" borderId="0" xfId="0" applyFont="1" applyFill="1" applyBorder="1" applyAlignment="1">
      <alignment horizontal="left" vertical="center" wrapText="1"/>
    </xf>
    <xf numFmtId="0" fontId="43" fillId="0" borderId="0" xfId="1" applyFont="1"/>
    <xf numFmtId="0" fontId="78" fillId="0" borderId="0" xfId="0" applyFont="1" applyAlignment="1">
      <alignment horizontal="center"/>
    </xf>
    <xf numFmtId="0" fontId="58" fillId="0" borderId="0" xfId="0" applyFont="1"/>
    <xf numFmtId="0" fontId="78" fillId="0" borderId="0" xfId="0" applyFont="1" applyFill="1" applyAlignment="1">
      <alignment vertical="top"/>
    </xf>
    <xf numFmtId="0" fontId="58" fillId="0" borderId="0" xfId="0" applyFont="1" applyFill="1" applyAlignment="1">
      <alignment vertical="top"/>
    </xf>
    <xf numFmtId="0" fontId="78" fillId="0" borderId="0" xfId="0" applyFont="1" applyFill="1" applyAlignment="1">
      <alignment horizontal="center" vertical="top"/>
    </xf>
    <xf numFmtId="0" fontId="58" fillId="0" borderId="0" xfId="0" applyFont="1" applyFill="1" applyAlignment="1">
      <alignment horizontal="right" vertical="top"/>
    </xf>
    <xf numFmtId="0" fontId="0" fillId="0" borderId="0" xfId="0" applyFill="1" applyAlignment="1">
      <alignment horizontal="center"/>
    </xf>
    <xf numFmtId="0" fontId="58" fillId="0" borderId="0" xfId="0" applyFont="1" applyAlignment="1">
      <alignment horizontal="left"/>
    </xf>
    <xf numFmtId="0" fontId="61" fillId="0" borderId="0" xfId="0" applyFont="1" applyFill="1"/>
    <xf numFmtId="0" fontId="58" fillId="0" borderId="0" xfId="0" applyFont="1" applyFill="1" applyAlignment="1">
      <alignment horizontal="center" vertical="top"/>
    </xf>
    <xf numFmtId="0" fontId="58" fillId="0" borderId="0" xfId="0" applyFont="1" applyFill="1" applyAlignment="1">
      <alignment horizontal="right"/>
    </xf>
  </cellXfs>
  <cellStyles count="71">
    <cellStyle name="75" xfId="3"/>
    <cellStyle name="ÅëÈ­ [0]_±âÅ¸" xfId="4"/>
    <cellStyle name="ÅëÈ­_±âÅ¸" xfId="5"/>
    <cellStyle name="args.style" xfId="6"/>
    <cellStyle name="ÄÞ¸¶ [0]_±âÅ¸" xfId="7"/>
    <cellStyle name="ÄÞ¸¶_±âÅ¸" xfId="8"/>
    <cellStyle name="Ç¥ÁØ_¿¬°£´©°è¿¹»ó" xfId="9"/>
    <cellStyle name="Calc Currency (0)" xfId="10"/>
    <cellStyle name="Comma  - Style1" xfId="11"/>
    <cellStyle name="Comma  - Style2" xfId="12"/>
    <cellStyle name="Comma  - Style3" xfId="13"/>
    <cellStyle name="Comma  - Style4" xfId="14"/>
    <cellStyle name="Comma  - Style5" xfId="15"/>
    <cellStyle name="Comma  - Style6" xfId="16"/>
    <cellStyle name="Comma  - Style7" xfId="17"/>
    <cellStyle name="Comma  - Style8" xfId="18"/>
    <cellStyle name="Comma 2" xfId="19"/>
    <cellStyle name="Comma 2 2" xfId="20"/>
    <cellStyle name="Comma 2 3" xfId="21"/>
    <cellStyle name="Comma 2 4" xfId="2"/>
    <cellStyle name="Copied" xfId="22"/>
    <cellStyle name="COST1" xfId="23"/>
    <cellStyle name="date" xfId="24"/>
    <cellStyle name="Entered" xfId="25"/>
    <cellStyle name="Formula" xfId="26"/>
    <cellStyle name="Grey" xfId="27"/>
    <cellStyle name="Header1" xfId="28"/>
    <cellStyle name="Header2" xfId="29"/>
    <cellStyle name="Hypertextový odkaz" xfId="30"/>
    <cellStyle name="Input [yellow]" xfId="31"/>
    <cellStyle name="Input Cells" xfId="32"/>
    <cellStyle name="Linked Cells" xfId="33"/>
    <cellStyle name="Milliers [0]_!!!GO" xfId="34"/>
    <cellStyle name="Milliers_!!!GO" xfId="35"/>
    <cellStyle name="Monétaire [0]_!!!GO" xfId="36"/>
    <cellStyle name="Monétaire_!!!GO" xfId="37"/>
    <cellStyle name="no dec" xfId="38"/>
    <cellStyle name="Normal" xfId="0" builtinId="0"/>
    <cellStyle name="Normal - Style1" xfId="39"/>
    <cellStyle name="Normal 2" xfId="40"/>
    <cellStyle name="Normal 2 2" xfId="41"/>
    <cellStyle name="Normal 2 2 2" xfId="42"/>
    <cellStyle name="Normal 2 2 3" xfId="43"/>
    <cellStyle name="Normal 2 3" xfId="44"/>
    <cellStyle name="Normal 3" xfId="45"/>
    <cellStyle name="Normal 3 2" xfId="46"/>
    <cellStyle name="Normal 3 3" xfId="47"/>
    <cellStyle name="Normal 4" xfId="48"/>
    <cellStyle name="Normal 4 2" xfId="49"/>
    <cellStyle name="Normal 4 3" xfId="50"/>
    <cellStyle name="Normal 5" xfId="51"/>
    <cellStyle name="Normal 5 2" xfId="1"/>
    <cellStyle name="Normal 5 3" xfId="52"/>
    <cellStyle name="Normal 5 4" xfId="53"/>
    <cellStyle name="Normal 6" xfId="54"/>
    <cellStyle name="Normal 7" xfId="55"/>
    <cellStyle name="Note 2" xfId="56"/>
    <cellStyle name="Œ…‹æØ‚è [0.00]_Region Orders (2)" xfId="57"/>
    <cellStyle name="Œ…‹æØ‚è_Region Orders (2)" xfId="58"/>
    <cellStyle name="per.style" xfId="59"/>
    <cellStyle name="Percent [2]" xfId="60"/>
    <cellStyle name="Percent 2" xfId="61"/>
    <cellStyle name="Percent 2 2" xfId="62"/>
    <cellStyle name="Popis" xfId="63"/>
    <cellStyle name="pricing" xfId="64"/>
    <cellStyle name="PSChar" xfId="65"/>
    <cellStyle name="RevList" xfId="66"/>
    <cellStyle name="Sledovaný hypertextový odkaz" xfId="67"/>
    <cellStyle name="Standard_BS14" xfId="68"/>
    <cellStyle name="Style 1" xfId="69"/>
    <cellStyle name="Subtotal"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mc\c\My%20Documents\SpecialREPORT-MAY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6%20Financials%202014-15%20%20%208%20CIRCLES%20DT%2014.11.2015%20(6.15%20pm)%20revise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000000000000"/>
      <sheetName val="BKDNS-11KV"/>
      <sheetName val="BKDNS-33KV"/>
      <sheetName val="BKDNS-EHT"/>
      <sheetName val="Newabstract"/>
      <sheetName val="SHORTFALL"/>
      <sheetName val="ehtbds"/>
      <sheetName val="EHT"/>
      <sheetName val="BKDNS"/>
      <sheetName val="ehtbd"/>
      <sheetName val="PTR-FAILURES"/>
      <sheetName val="DTR-FAILURES"/>
      <sheetName val="disomwiseDTRs"/>
      <sheetName val="EHT-ABSTRACT"/>
      <sheetName val="BKDNS (2)"/>
      <sheetName val="24-07-04 "/>
      <sheetName val="ABST(SOUTH)"/>
      <sheetName val="Profit &amp; Loss"/>
      <sheetName val="Profit &amp; Loss july"/>
      <sheetName val="27-08-04  (2)"/>
      <sheetName val="ABST(SOUTH) rev 08-04"/>
      <sheetName val="1000000000000"/>
      <sheetName val="2000000000000"/>
      <sheetName val="3000000000000"/>
      <sheetName val="4000000000000"/>
      <sheetName val="5000000000000"/>
      <sheetName val="Sheet1"/>
      <sheetName val="Index"/>
      <sheetName val="Achivements"/>
      <sheetName val="Ser rel"/>
      <sheetName val="Services released"/>
      <sheetName val="Ser-2006-07"/>
      <sheetName val="Ser-existing"/>
      <sheetName val="Divn month progress"/>
      <sheetName val="Divn abst."/>
      <sheetName val="Month wise prog."/>
      <sheetName val="SSs"/>
      <sheetName val="Achvt "/>
      <sheetName val="Agl (white paper)"/>
      <sheetName val="Dried up wells"/>
      <sheetName val="SS( 2006-07) "/>
      <sheetName val="SS-existing"/>
      <sheetName val="DW2004-05 "/>
      <sheetName val="a"/>
      <sheetName val="b"/>
      <sheetName val="c"/>
      <sheetName val="d"/>
      <sheetName val="HT"/>
      <sheetName val="HT abstrct"/>
      <sheetName val="HT Add (2)"/>
      <sheetName val="HT details"/>
      <sheetName val="HT Add"/>
      <sheetName val="HT Rel"/>
      <sheetName val="LI Sch"/>
      <sheetName val="LI Schemes dedi Charged"/>
      <sheetName val="LI 1"/>
      <sheetName val="LT Abstract"/>
      <sheetName val="LT Town"/>
      <sheetName val="LT Rural"/>
      <sheetName val="LT MTM"/>
      <sheetName val="LT GDV"/>
      <sheetName val="LT Pending"/>
      <sheetName val="New Agl"/>
      <sheetName val="aquaculture"/>
      <sheetName val="Tathkal"/>
      <sheetName val="agriculture"/>
      <sheetName val="house holds"/>
      <sheetName val="3"/>
      <sheetName val="2"/>
      <sheetName val="1"/>
      <sheetName val="Sheet2"/>
      <sheetName val="DTR_x000d_FAILURES"/>
      <sheetName val=""/>
      <sheetName val="DTR_x005f_x000d_FAILURES"/>
      <sheetName val="DTR FAILURES"/>
      <sheetName val="ATC Loss Red"/>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3"/>
      <sheetName val="Schedule Master"/>
      <sheetName val="Account Master 2013-14"/>
      <sheetName val="2014-15 TB"/>
      <sheetName val="2014-15 Data"/>
      <sheetName val="FSA purpose."/>
      <sheetName val="Expenditure 2014-15 Grouping"/>
      <sheetName val="Sheet10"/>
      <sheetName val="Expenditure 2014-15"/>
      <sheetName val="Income 2014-15 Grouping"/>
      <sheetName val="Income 2014-15"/>
      <sheetName val="Assets 2014-15 Grouping"/>
      <sheetName val="Liabilities 2014-15 Grouping"/>
      <sheetName val="Liabilities 2014-15"/>
      <sheetName val="Assets 2014-15"/>
      <sheetName val="BS"/>
      <sheetName val="P &amp; L"/>
      <sheetName val="Cash Flow Statement"/>
      <sheetName val="Share Capital"/>
      <sheetName val="Reserves And Surplus"/>
      <sheetName val="Notes 3"/>
      <sheetName val="Notes 4 5 &amp; 6"/>
      <sheetName val="Notes 7 &amp; 8"/>
      <sheetName val="Notes 9"/>
      <sheetName val="Notes 10"/>
      <sheetName val="Notes 11&amp; 12"/>
      <sheetName val="Notes CA 13-17"/>
      <sheetName val="Notes 18 to 23"/>
      <sheetName val="Notes 24 &amp; 26"/>
      <sheetName val="Business Profile"/>
      <sheetName val="Assets mortgage"/>
      <sheetName val="ED entry"/>
      <sheetName val="HT FSA"/>
      <sheetName val="Sheet1"/>
      <sheetName val="ARR 2012-13, 2013-14"/>
      <sheetName val="ARR master for 2013-14"/>
      <sheetName val="ARR 2010-11, 2011-12"/>
      <sheetName val="ARR 2011-12, 2012-13"/>
      <sheetName val="ARR Grouping"/>
      <sheetName val="Income 12-13 for demand &amp; Col"/>
      <sheetName val="BS (2)"/>
      <sheetName val="P &amp; L (2)"/>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92D050"/>
  </sheetPr>
  <dimension ref="A1:D55"/>
  <sheetViews>
    <sheetView view="pageBreakPreview" zoomScale="60" workbookViewId="0">
      <selection activeCell="K18" sqref="K18"/>
    </sheetView>
  </sheetViews>
  <sheetFormatPr defaultRowHeight="16.5"/>
  <cols>
    <col min="1" max="1" width="43" style="877" customWidth="1"/>
    <col min="2" max="2" width="7.5703125" style="877" customWidth="1"/>
    <col min="3" max="4" width="23.140625" style="877" bestFit="1" customWidth="1"/>
    <col min="5" max="250" width="9.140625" style="877"/>
    <col min="251" max="251" width="43" style="877" customWidth="1"/>
    <col min="252" max="252" width="7.5703125" style="877" customWidth="1"/>
    <col min="253" max="254" width="23.140625" style="877" bestFit="1" customWidth="1"/>
    <col min="255" max="255" width="9.140625" style="877"/>
    <col min="256" max="256" width="11" style="877" bestFit="1" customWidth="1"/>
    <col min="257" max="258" width="17.42578125" style="877" customWidth="1"/>
    <col min="259" max="259" width="23.7109375" style="877" customWidth="1"/>
    <col min="260" max="260" width="18.42578125" style="877" customWidth="1"/>
    <col min="261" max="506" width="9.140625" style="877"/>
    <col min="507" max="507" width="43" style="877" customWidth="1"/>
    <col min="508" max="508" width="7.5703125" style="877" customWidth="1"/>
    <col min="509" max="510" width="23.140625" style="877" bestFit="1" customWidth="1"/>
    <col min="511" max="511" width="9.140625" style="877"/>
    <col min="512" max="512" width="11" style="877" bestFit="1" customWidth="1"/>
    <col min="513" max="514" width="17.42578125" style="877" customWidth="1"/>
    <col min="515" max="515" width="23.7109375" style="877" customWidth="1"/>
    <col min="516" max="516" width="18.42578125" style="877" customWidth="1"/>
    <col min="517" max="762" width="9.140625" style="877"/>
    <col min="763" max="763" width="43" style="877" customWidth="1"/>
    <col min="764" max="764" width="7.5703125" style="877" customWidth="1"/>
    <col min="765" max="766" width="23.140625" style="877" bestFit="1" customWidth="1"/>
    <col min="767" max="767" width="9.140625" style="877"/>
    <col min="768" max="768" width="11" style="877" bestFit="1" customWidth="1"/>
    <col min="769" max="770" width="17.42578125" style="877" customWidth="1"/>
    <col min="771" max="771" width="23.7109375" style="877" customWidth="1"/>
    <col min="772" max="772" width="18.42578125" style="877" customWidth="1"/>
    <col min="773" max="1018" width="9.140625" style="877"/>
    <col min="1019" max="1019" width="43" style="877" customWidth="1"/>
    <col min="1020" max="1020" width="7.5703125" style="877" customWidth="1"/>
    <col min="1021" max="1022" width="23.140625" style="877" bestFit="1" customWidth="1"/>
    <col min="1023" max="1023" width="9.140625" style="877"/>
    <col min="1024" max="1024" width="11" style="877" bestFit="1" customWidth="1"/>
    <col min="1025" max="1026" width="17.42578125" style="877" customWidth="1"/>
    <col min="1027" max="1027" width="23.7109375" style="877" customWidth="1"/>
    <col min="1028" max="1028" width="18.42578125" style="877" customWidth="1"/>
    <col min="1029" max="1274" width="9.140625" style="877"/>
    <col min="1275" max="1275" width="43" style="877" customWidth="1"/>
    <col min="1276" max="1276" width="7.5703125" style="877" customWidth="1"/>
    <col min="1277" max="1278" width="23.140625" style="877" bestFit="1" customWidth="1"/>
    <col min="1279" max="1279" width="9.140625" style="877"/>
    <col min="1280" max="1280" width="11" style="877" bestFit="1" customWidth="1"/>
    <col min="1281" max="1282" width="17.42578125" style="877" customWidth="1"/>
    <col min="1283" max="1283" width="23.7109375" style="877" customWidth="1"/>
    <col min="1284" max="1284" width="18.42578125" style="877" customWidth="1"/>
    <col min="1285" max="1530" width="9.140625" style="877"/>
    <col min="1531" max="1531" width="43" style="877" customWidth="1"/>
    <col min="1532" max="1532" width="7.5703125" style="877" customWidth="1"/>
    <col min="1533" max="1534" width="23.140625" style="877" bestFit="1" customWidth="1"/>
    <col min="1535" max="1535" width="9.140625" style="877"/>
    <col min="1536" max="1536" width="11" style="877" bestFit="1" customWidth="1"/>
    <col min="1537" max="1538" width="17.42578125" style="877" customWidth="1"/>
    <col min="1539" max="1539" width="23.7109375" style="877" customWidth="1"/>
    <col min="1540" max="1540" width="18.42578125" style="877" customWidth="1"/>
    <col min="1541" max="1786" width="9.140625" style="877"/>
    <col min="1787" max="1787" width="43" style="877" customWidth="1"/>
    <col min="1788" max="1788" width="7.5703125" style="877" customWidth="1"/>
    <col min="1789" max="1790" width="23.140625" style="877" bestFit="1" customWidth="1"/>
    <col min="1791" max="1791" width="9.140625" style="877"/>
    <col min="1792" max="1792" width="11" style="877" bestFit="1" customWidth="1"/>
    <col min="1793" max="1794" width="17.42578125" style="877" customWidth="1"/>
    <col min="1795" max="1795" width="23.7109375" style="877" customWidth="1"/>
    <col min="1796" max="1796" width="18.42578125" style="877" customWidth="1"/>
    <col min="1797" max="2042" width="9.140625" style="877"/>
    <col min="2043" max="2043" width="43" style="877" customWidth="1"/>
    <col min="2044" max="2044" width="7.5703125" style="877" customWidth="1"/>
    <col min="2045" max="2046" width="23.140625" style="877" bestFit="1" customWidth="1"/>
    <col min="2047" max="2047" width="9.140625" style="877"/>
    <col min="2048" max="2048" width="11" style="877" bestFit="1" customWidth="1"/>
    <col min="2049" max="2050" width="17.42578125" style="877" customWidth="1"/>
    <col min="2051" max="2051" width="23.7109375" style="877" customWidth="1"/>
    <col min="2052" max="2052" width="18.42578125" style="877" customWidth="1"/>
    <col min="2053" max="2298" width="9.140625" style="877"/>
    <col min="2299" max="2299" width="43" style="877" customWidth="1"/>
    <col min="2300" max="2300" width="7.5703125" style="877" customWidth="1"/>
    <col min="2301" max="2302" width="23.140625" style="877" bestFit="1" customWidth="1"/>
    <col min="2303" max="2303" width="9.140625" style="877"/>
    <col min="2304" max="2304" width="11" style="877" bestFit="1" customWidth="1"/>
    <col min="2305" max="2306" width="17.42578125" style="877" customWidth="1"/>
    <col min="2307" max="2307" width="23.7109375" style="877" customWidth="1"/>
    <col min="2308" max="2308" width="18.42578125" style="877" customWidth="1"/>
    <col min="2309" max="2554" width="9.140625" style="877"/>
    <col min="2555" max="2555" width="43" style="877" customWidth="1"/>
    <col min="2556" max="2556" width="7.5703125" style="877" customWidth="1"/>
    <col min="2557" max="2558" width="23.140625" style="877" bestFit="1" customWidth="1"/>
    <col min="2559" max="2559" width="9.140625" style="877"/>
    <col min="2560" max="2560" width="11" style="877" bestFit="1" customWidth="1"/>
    <col min="2561" max="2562" width="17.42578125" style="877" customWidth="1"/>
    <col min="2563" max="2563" width="23.7109375" style="877" customWidth="1"/>
    <col min="2564" max="2564" width="18.42578125" style="877" customWidth="1"/>
    <col min="2565" max="2810" width="9.140625" style="877"/>
    <col min="2811" max="2811" width="43" style="877" customWidth="1"/>
    <col min="2812" max="2812" width="7.5703125" style="877" customWidth="1"/>
    <col min="2813" max="2814" width="23.140625" style="877" bestFit="1" customWidth="1"/>
    <col min="2815" max="2815" width="9.140625" style="877"/>
    <col min="2816" max="2816" width="11" style="877" bestFit="1" customWidth="1"/>
    <col min="2817" max="2818" width="17.42578125" style="877" customWidth="1"/>
    <col min="2819" max="2819" width="23.7109375" style="877" customWidth="1"/>
    <col min="2820" max="2820" width="18.42578125" style="877" customWidth="1"/>
    <col min="2821" max="3066" width="9.140625" style="877"/>
    <col min="3067" max="3067" width="43" style="877" customWidth="1"/>
    <col min="3068" max="3068" width="7.5703125" style="877" customWidth="1"/>
    <col min="3069" max="3070" width="23.140625" style="877" bestFit="1" customWidth="1"/>
    <col min="3071" max="3071" width="9.140625" style="877"/>
    <col min="3072" max="3072" width="11" style="877" bestFit="1" customWidth="1"/>
    <col min="3073" max="3074" width="17.42578125" style="877" customWidth="1"/>
    <col min="3075" max="3075" width="23.7109375" style="877" customWidth="1"/>
    <col min="3076" max="3076" width="18.42578125" style="877" customWidth="1"/>
    <col min="3077" max="3322" width="9.140625" style="877"/>
    <col min="3323" max="3323" width="43" style="877" customWidth="1"/>
    <col min="3324" max="3324" width="7.5703125" style="877" customWidth="1"/>
    <col min="3325" max="3326" width="23.140625" style="877" bestFit="1" customWidth="1"/>
    <col min="3327" max="3327" width="9.140625" style="877"/>
    <col min="3328" max="3328" width="11" style="877" bestFit="1" customWidth="1"/>
    <col min="3329" max="3330" width="17.42578125" style="877" customWidth="1"/>
    <col min="3331" max="3331" width="23.7109375" style="877" customWidth="1"/>
    <col min="3332" max="3332" width="18.42578125" style="877" customWidth="1"/>
    <col min="3333" max="3578" width="9.140625" style="877"/>
    <col min="3579" max="3579" width="43" style="877" customWidth="1"/>
    <col min="3580" max="3580" width="7.5703125" style="877" customWidth="1"/>
    <col min="3581" max="3582" width="23.140625" style="877" bestFit="1" customWidth="1"/>
    <col min="3583" max="3583" width="9.140625" style="877"/>
    <col min="3584" max="3584" width="11" style="877" bestFit="1" customWidth="1"/>
    <col min="3585" max="3586" width="17.42578125" style="877" customWidth="1"/>
    <col min="3587" max="3587" width="23.7109375" style="877" customWidth="1"/>
    <col min="3588" max="3588" width="18.42578125" style="877" customWidth="1"/>
    <col min="3589" max="3834" width="9.140625" style="877"/>
    <col min="3835" max="3835" width="43" style="877" customWidth="1"/>
    <col min="3836" max="3836" width="7.5703125" style="877" customWidth="1"/>
    <col min="3837" max="3838" width="23.140625" style="877" bestFit="1" customWidth="1"/>
    <col min="3839" max="3839" width="9.140625" style="877"/>
    <col min="3840" max="3840" width="11" style="877" bestFit="1" customWidth="1"/>
    <col min="3841" max="3842" width="17.42578125" style="877" customWidth="1"/>
    <col min="3843" max="3843" width="23.7109375" style="877" customWidth="1"/>
    <col min="3844" max="3844" width="18.42578125" style="877" customWidth="1"/>
    <col min="3845" max="4090" width="9.140625" style="877"/>
    <col min="4091" max="4091" width="43" style="877" customWidth="1"/>
    <col min="4092" max="4092" width="7.5703125" style="877" customWidth="1"/>
    <col min="4093" max="4094" width="23.140625" style="877" bestFit="1" customWidth="1"/>
    <col min="4095" max="4095" width="9.140625" style="877"/>
    <col min="4096" max="4096" width="11" style="877" bestFit="1" customWidth="1"/>
    <col min="4097" max="4098" width="17.42578125" style="877" customWidth="1"/>
    <col min="4099" max="4099" width="23.7109375" style="877" customWidth="1"/>
    <col min="4100" max="4100" width="18.42578125" style="877" customWidth="1"/>
    <col min="4101" max="4346" width="9.140625" style="877"/>
    <col min="4347" max="4347" width="43" style="877" customWidth="1"/>
    <col min="4348" max="4348" width="7.5703125" style="877" customWidth="1"/>
    <col min="4349" max="4350" width="23.140625" style="877" bestFit="1" customWidth="1"/>
    <col min="4351" max="4351" width="9.140625" style="877"/>
    <col min="4352" max="4352" width="11" style="877" bestFit="1" customWidth="1"/>
    <col min="4353" max="4354" width="17.42578125" style="877" customWidth="1"/>
    <col min="4355" max="4355" width="23.7109375" style="877" customWidth="1"/>
    <col min="4356" max="4356" width="18.42578125" style="877" customWidth="1"/>
    <col min="4357" max="4602" width="9.140625" style="877"/>
    <col min="4603" max="4603" width="43" style="877" customWidth="1"/>
    <col min="4604" max="4604" width="7.5703125" style="877" customWidth="1"/>
    <col min="4605" max="4606" width="23.140625" style="877" bestFit="1" customWidth="1"/>
    <col min="4607" max="4607" width="9.140625" style="877"/>
    <col min="4608" max="4608" width="11" style="877" bestFit="1" customWidth="1"/>
    <col min="4609" max="4610" width="17.42578125" style="877" customWidth="1"/>
    <col min="4611" max="4611" width="23.7109375" style="877" customWidth="1"/>
    <col min="4612" max="4612" width="18.42578125" style="877" customWidth="1"/>
    <col min="4613" max="4858" width="9.140625" style="877"/>
    <col min="4859" max="4859" width="43" style="877" customWidth="1"/>
    <col min="4860" max="4860" width="7.5703125" style="877" customWidth="1"/>
    <col min="4861" max="4862" width="23.140625" style="877" bestFit="1" customWidth="1"/>
    <col min="4863" max="4863" width="9.140625" style="877"/>
    <col min="4864" max="4864" width="11" style="877" bestFit="1" customWidth="1"/>
    <col min="4865" max="4866" width="17.42578125" style="877" customWidth="1"/>
    <col min="4867" max="4867" width="23.7109375" style="877" customWidth="1"/>
    <col min="4868" max="4868" width="18.42578125" style="877" customWidth="1"/>
    <col min="4869" max="5114" width="9.140625" style="877"/>
    <col min="5115" max="5115" width="43" style="877" customWidth="1"/>
    <col min="5116" max="5116" width="7.5703125" style="877" customWidth="1"/>
    <col min="5117" max="5118" width="23.140625" style="877" bestFit="1" customWidth="1"/>
    <col min="5119" max="5119" width="9.140625" style="877"/>
    <col min="5120" max="5120" width="11" style="877" bestFit="1" customWidth="1"/>
    <col min="5121" max="5122" width="17.42578125" style="877" customWidth="1"/>
    <col min="5123" max="5123" width="23.7109375" style="877" customWidth="1"/>
    <col min="5124" max="5124" width="18.42578125" style="877" customWidth="1"/>
    <col min="5125" max="5370" width="9.140625" style="877"/>
    <col min="5371" max="5371" width="43" style="877" customWidth="1"/>
    <col min="5372" max="5372" width="7.5703125" style="877" customWidth="1"/>
    <col min="5373" max="5374" width="23.140625" style="877" bestFit="1" customWidth="1"/>
    <col min="5375" max="5375" width="9.140625" style="877"/>
    <col min="5376" max="5376" width="11" style="877" bestFit="1" customWidth="1"/>
    <col min="5377" max="5378" width="17.42578125" style="877" customWidth="1"/>
    <col min="5379" max="5379" width="23.7109375" style="877" customWidth="1"/>
    <col min="5380" max="5380" width="18.42578125" style="877" customWidth="1"/>
    <col min="5381" max="5626" width="9.140625" style="877"/>
    <col min="5627" max="5627" width="43" style="877" customWidth="1"/>
    <col min="5628" max="5628" width="7.5703125" style="877" customWidth="1"/>
    <col min="5629" max="5630" width="23.140625" style="877" bestFit="1" customWidth="1"/>
    <col min="5631" max="5631" width="9.140625" style="877"/>
    <col min="5632" max="5632" width="11" style="877" bestFit="1" customWidth="1"/>
    <col min="5633" max="5634" width="17.42578125" style="877" customWidth="1"/>
    <col min="5635" max="5635" width="23.7109375" style="877" customWidth="1"/>
    <col min="5636" max="5636" width="18.42578125" style="877" customWidth="1"/>
    <col min="5637" max="5882" width="9.140625" style="877"/>
    <col min="5883" max="5883" width="43" style="877" customWidth="1"/>
    <col min="5884" max="5884" width="7.5703125" style="877" customWidth="1"/>
    <col min="5885" max="5886" width="23.140625" style="877" bestFit="1" customWidth="1"/>
    <col min="5887" max="5887" width="9.140625" style="877"/>
    <col min="5888" max="5888" width="11" style="877" bestFit="1" customWidth="1"/>
    <col min="5889" max="5890" width="17.42578125" style="877" customWidth="1"/>
    <col min="5891" max="5891" width="23.7109375" style="877" customWidth="1"/>
    <col min="5892" max="5892" width="18.42578125" style="877" customWidth="1"/>
    <col min="5893" max="6138" width="9.140625" style="877"/>
    <col min="6139" max="6139" width="43" style="877" customWidth="1"/>
    <col min="6140" max="6140" width="7.5703125" style="877" customWidth="1"/>
    <col min="6141" max="6142" width="23.140625" style="877" bestFit="1" customWidth="1"/>
    <col min="6143" max="6143" width="9.140625" style="877"/>
    <col min="6144" max="6144" width="11" style="877" bestFit="1" customWidth="1"/>
    <col min="6145" max="6146" width="17.42578125" style="877" customWidth="1"/>
    <col min="6147" max="6147" width="23.7109375" style="877" customWidth="1"/>
    <col min="6148" max="6148" width="18.42578125" style="877" customWidth="1"/>
    <col min="6149" max="6394" width="9.140625" style="877"/>
    <col min="6395" max="6395" width="43" style="877" customWidth="1"/>
    <col min="6396" max="6396" width="7.5703125" style="877" customWidth="1"/>
    <col min="6397" max="6398" width="23.140625" style="877" bestFit="1" customWidth="1"/>
    <col min="6399" max="6399" width="9.140625" style="877"/>
    <col min="6400" max="6400" width="11" style="877" bestFit="1" customWidth="1"/>
    <col min="6401" max="6402" width="17.42578125" style="877" customWidth="1"/>
    <col min="6403" max="6403" width="23.7109375" style="877" customWidth="1"/>
    <col min="6404" max="6404" width="18.42578125" style="877" customWidth="1"/>
    <col min="6405" max="6650" width="9.140625" style="877"/>
    <col min="6651" max="6651" width="43" style="877" customWidth="1"/>
    <col min="6652" max="6652" width="7.5703125" style="877" customWidth="1"/>
    <col min="6653" max="6654" width="23.140625" style="877" bestFit="1" customWidth="1"/>
    <col min="6655" max="6655" width="9.140625" style="877"/>
    <col min="6656" max="6656" width="11" style="877" bestFit="1" customWidth="1"/>
    <col min="6657" max="6658" width="17.42578125" style="877" customWidth="1"/>
    <col min="6659" max="6659" width="23.7109375" style="877" customWidth="1"/>
    <col min="6660" max="6660" width="18.42578125" style="877" customWidth="1"/>
    <col min="6661" max="6906" width="9.140625" style="877"/>
    <col min="6907" max="6907" width="43" style="877" customWidth="1"/>
    <col min="6908" max="6908" width="7.5703125" style="877" customWidth="1"/>
    <col min="6909" max="6910" width="23.140625" style="877" bestFit="1" customWidth="1"/>
    <col min="6911" max="6911" width="9.140625" style="877"/>
    <col min="6912" max="6912" width="11" style="877" bestFit="1" customWidth="1"/>
    <col min="6913" max="6914" width="17.42578125" style="877" customWidth="1"/>
    <col min="6915" max="6915" width="23.7109375" style="877" customWidth="1"/>
    <col min="6916" max="6916" width="18.42578125" style="877" customWidth="1"/>
    <col min="6917" max="7162" width="9.140625" style="877"/>
    <col min="7163" max="7163" width="43" style="877" customWidth="1"/>
    <col min="7164" max="7164" width="7.5703125" style="877" customWidth="1"/>
    <col min="7165" max="7166" width="23.140625" style="877" bestFit="1" customWidth="1"/>
    <col min="7167" max="7167" width="9.140625" style="877"/>
    <col min="7168" max="7168" width="11" style="877" bestFit="1" customWidth="1"/>
    <col min="7169" max="7170" width="17.42578125" style="877" customWidth="1"/>
    <col min="7171" max="7171" width="23.7109375" style="877" customWidth="1"/>
    <col min="7172" max="7172" width="18.42578125" style="877" customWidth="1"/>
    <col min="7173" max="7418" width="9.140625" style="877"/>
    <col min="7419" max="7419" width="43" style="877" customWidth="1"/>
    <col min="7420" max="7420" width="7.5703125" style="877" customWidth="1"/>
    <col min="7421" max="7422" width="23.140625" style="877" bestFit="1" customWidth="1"/>
    <col min="7423" max="7423" width="9.140625" style="877"/>
    <col min="7424" max="7424" width="11" style="877" bestFit="1" customWidth="1"/>
    <col min="7425" max="7426" width="17.42578125" style="877" customWidth="1"/>
    <col min="7427" max="7427" width="23.7109375" style="877" customWidth="1"/>
    <col min="7428" max="7428" width="18.42578125" style="877" customWidth="1"/>
    <col min="7429" max="7674" width="9.140625" style="877"/>
    <col min="7675" max="7675" width="43" style="877" customWidth="1"/>
    <col min="7676" max="7676" width="7.5703125" style="877" customWidth="1"/>
    <col min="7677" max="7678" width="23.140625" style="877" bestFit="1" customWidth="1"/>
    <col min="7679" max="7679" width="9.140625" style="877"/>
    <col min="7680" max="7680" width="11" style="877" bestFit="1" customWidth="1"/>
    <col min="7681" max="7682" width="17.42578125" style="877" customWidth="1"/>
    <col min="7683" max="7683" width="23.7109375" style="877" customWidth="1"/>
    <col min="7684" max="7684" width="18.42578125" style="877" customWidth="1"/>
    <col min="7685" max="7930" width="9.140625" style="877"/>
    <col min="7931" max="7931" width="43" style="877" customWidth="1"/>
    <col min="7932" max="7932" width="7.5703125" style="877" customWidth="1"/>
    <col min="7933" max="7934" width="23.140625" style="877" bestFit="1" customWidth="1"/>
    <col min="7935" max="7935" width="9.140625" style="877"/>
    <col min="7936" max="7936" width="11" style="877" bestFit="1" customWidth="1"/>
    <col min="7937" max="7938" width="17.42578125" style="877" customWidth="1"/>
    <col min="7939" max="7939" width="23.7109375" style="877" customWidth="1"/>
    <col min="7940" max="7940" width="18.42578125" style="877" customWidth="1"/>
    <col min="7941" max="8186" width="9.140625" style="877"/>
    <col min="8187" max="8187" width="43" style="877" customWidth="1"/>
    <col min="8188" max="8188" width="7.5703125" style="877" customWidth="1"/>
    <col min="8189" max="8190" width="23.140625" style="877" bestFit="1" customWidth="1"/>
    <col min="8191" max="8191" width="9.140625" style="877"/>
    <col min="8192" max="8192" width="11" style="877" bestFit="1" customWidth="1"/>
    <col min="8193" max="8194" width="17.42578125" style="877" customWidth="1"/>
    <col min="8195" max="8195" width="23.7109375" style="877" customWidth="1"/>
    <col min="8196" max="8196" width="18.42578125" style="877" customWidth="1"/>
    <col min="8197" max="8442" width="9.140625" style="877"/>
    <col min="8443" max="8443" width="43" style="877" customWidth="1"/>
    <col min="8444" max="8444" width="7.5703125" style="877" customWidth="1"/>
    <col min="8445" max="8446" width="23.140625" style="877" bestFit="1" customWidth="1"/>
    <col min="8447" max="8447" width="9.140625" style="877"/>
    <col min="8448" max="8448" width="11" style="877" bestFit="1" customWidth="1"/>
    <col min="8449" max="8450" width="17.42578125" style="877" customWidth="1"/>
    <col min="8451" max="8451" width="23.7109375" style="877" customWidth="1"/>
    <col min="8452" max="8452" width="18.42578125" style="877" customWidth="1"/>
    <col min="8453" max="8698" width="9.140625" style="877"/>
    <col min="8699" max="8699" width="43" style="877" customWidth="1"/>
    <col min="8700" max="8700" width="7.5703125" style="877" customWidth="1"/>
    <col min="8701" max="8702" width="23.140625" style="877" bestFit="1" customWidth="1"/>
    <col min="8703" max="8703" width="9.140625" style="877"/>
    <col min="8704" max="8704" width="11" style="877" bestFit="1" customWidth="1"/>
    <col min="8705" max="8706" width="17.42578125" style="877" customWidth="1"/>
    <col min="8707" max="8707" width="23.7109375" style="877" customWidth="1"/>
    <col min="8708" max="8708" width="18.42578125" style="877" customWidth="1"/>
    <col min="8709" max="8954" width="9.140625" style="877"/>
    <col min="8955" max="8955" width="43" style="877" customWidth="1"/>
    <col min="8956" max="8956" width="7.5703125" style="877" customWidth="1"/>
    <col min="8957" max="8958" width="23.140625" style="877" bestFit="1" customWidth="1"/>
    <col min="8959" max="8959" width="9.140625" style="877"/>
    <col min="8960" max="8960" width="11" style="877" bestFit="1" customWidth="1"/>
    <col min="8961" max="8962" width="17.42578125" style="877" customWidth="1"/>
    <col min="8963" max="8963" width="23.7109375" style="877" customWidth="1"/>
    <col min="8964" max="8964" width="18.42578125" style="877" customWidth="1"/>
    <col min="8965" max="9210" width="9.140625" style="877"/>
    <col min="9211" max="9211" width="43" style="877" customWidth="1"/>
    <col min="9212" max="9212" width="7.5703125" style="877" customWidth="1"/>
    <col min="9213" max="9214" width="23.140625" style="877" bestFit="1" customWidth="1"/>
    <col min="9215" max="9215" width="9.140625" style="877"/>
    <col min="9216" max="9216" width="11" style="877" bestFit="1" customWidth="1"/>
    <col min="9217" max="9218" width="17.42578125" style="877" customWidth="1"/>
    <col min="9219" max="9219" width="23.7109375" style="877" customWidth="1"/>
    <col min="9220" max="9220" width="18.42578125" style="877" customWidth="1"/>
    <col min="9221" max="9466" width="9.140625" style="877"/>
    <col min="9467" max="9467" width="43" style="877" customWidth="1"/>
    <col min="9468" max="9468" width="7.5703125" style="877" customWidth="1"/>
    <col min="9469" max="9470" width="23.140625" style="877" bestFit="1" customWidth="1"/>
    <col min="9471" max="9471" width="9.140625" style="877"/>
    <col min="9472" max="9472" width="11" style="877" bestFit="1" customWidth="1"/>
    <col min="9473" max="9474" width="17.42578125" style="877" customWidth="1"/>
    <col min="9475" max="9475" width="23.7109375" style="877" customWidth="1"/>
    <col min="9476" max="9476" width="18.42578125" style="877" customWidth="1"/>
    <col min="9477" max="9722" width="9.140625" style="877"/>
    <col min="9723" max="9723" width="43" style="877" customWidth="1"/>
    <col min="9724" max="9724" width="7.5703125" style="877" customWidth="1"/>
    <col min="9725" max="9726" width="23.140625" style="877" bestFit="1" customWidth="1"/>
    <col min="9727" max="9727" width="9.140625" style="877"/>
    <col min="9728" max="9728" width="11" style="877" bestFit="1" customWidth="1"/>
    <col min="9729" max="9730" width="17.42578125" style="877" customWidth="1"/>
    <col min="9731" max="9731" width="23.7109375" style="877" customWidth="1"/>
    <col min="9732" max="9732" width="18.42578125" style="877" customWidth="1"/>
    <col min="9733" max="9978" width="9.140625" style="877"/>
    <col min="9979" max="9979" width="43" style="877" customWidth="1"/>
    <col min="9980" max="9980" width="7.5703125" style="877" customWidth="1"/>
    <col min="9981" max="9982" width="23.140625" style="877" bestFit="1" customWidth="1"/>
    <col min="9983" max="9983" width="9.140625" style="877"/>
    <col min="9984" max="9984" width="11" style="877" bestFit="1" customWidth="1"/>
    <col min="9985" max="9986" width="17.42578125" style="877" customWidth="1"/>
    <col min="9987" max="9987" width="23.7109375" style="877" customWidth="1"/>
    <col min="9988" max="9988" width="18.42578125" style="877" customWidth="1"/>
    <col min="9989" max="10234" width="9.140625" style="877"/>
    <col min="10235" max="10235" width="43" style="877" customWidth="1"/>
    <col min="10236" max="10236" width="7.5703125" style="877" customWidth="1"/>
    <col min="10237" max="10238" width="23.140625" style="877" bestFit="1" customWidth="1"/>
    <col min="10239" max="10239" width="9.140625" style="877"/>
    <col min="10240" max="10240" width="11" style="877" bestFit="1" customWidth="1"/>
    <col min="10241" max="10242" width="17.42578125" style="877" customWidth="1"/>
    <col min="10243" max="10243" width="23.7109375" style="877" customWidth="1"/>
    <col min="10244" max="10244" width="18.42578125" style="877" customWidth="1"/>
    <col min="10245" max="10490" width="9.140625" style="877"/>
    <col min="10491" max="10491" width="43" style="877" customWidth="1"/>
    <col min="10492" max="10492" width="7.5703125" style="877" customWidth="1"/>
    <col min="10493" max="10494" width="23.140625" style="877" bestFit="1" customWidth="1"/>
    <col min="10495" max="10495" width="9.140625" style="877"/>
    <col min="10496" max="10496" width="11" style="877" bestFit="1" customWidth="1"/>
    <col min="10497" max="10498" width="17.42578125" style="877" customWidth="1"/>
    <col min="10499" max="10499" width="23.7109375" style="877" customWidth="1"/>
    <col min="10500" max="10500" width="18.42578125" style="877" customWidth="1"/>
    <col min="10501" max="10746" width="9.140625" style="877"/>
    <col min="10747" max="10747" width="43" style="877" customWidth="1"/>
    <col min="10748" max="10748" width="7.5703125" style="877" customWidth="1"/>
    <col min="10749" max="10750" width="23.140625" style="877" bestFit="1" customWidth="1"/>
    <col min="10751" max="10751" width="9.140625" style="877"/>
    <col min="10752" max="10752" width="11" style="877" bestFit="1" customWidth="1"/>
    <col min="10753" max="10754" width="17.42578125" style="877" customWidth="1"/>
    <col min="10755" max="10755" width="23.7109375" style="877" customWidth="1"/>
    <col min="10756" max="10756" width="18.42578125" style="877" customWidth="1"/>
    <col min="10757" max="11002" width="9.140625" style="877"/>
    <col min="11003" max="11003" width="43" style="877" customWidth="1"/>
    <col min="11004" max="11004" width="7.5703125" style="877" customWidth="1"/>
    <col min="11005" max="11006" width="23.140625" style="877" bestFit="1" customWidth="1"/>
    <col min="11007" max="11007" width="9.140625" style="877"/>
    <col min="11008" max="11008" width="11" style="877" bestFit="1" customWidth="1"/>
    <col min="11009" max="11010" width="17.42578125" style="877" customWidth="1"/>
    <col min="11011" max="11011" width="23.7109375" style="877" customWidth="1"/>
    <col min="11012" max="11012" width="18.42578125" style="877" customWidth="1"/>
    <col min="11013" max="11258" width="9.140625" style="877"/>
    <col min="11259" max="11259" width="43" style="877" customWidth="1"/>
    <col min="11260" max="11260" width="7.5703125" style="877" customWidth="1"/>
    <col min="11261" max="11262" width="23.140625" style="877" bestFit="1" customWidth="1"/>
    <col min="11263" max="11263" width="9.140625" style="877"/>
    <col min="11264" max="11264" width="11" style="877" bestFit="1" customWidth="1"/>
    <col min="11265" max="11266" width="17.42578125" style="877" customWidth="1"/>
    <col min="11267" max="11267" width="23.7109375" style="877" customWidth="1"/>
    <col min="11268" max="11268" width="18.42578125" style="877" customWidth="1"/>
    <col min="11269" max="11514" width="9.140625" style="877"/>
    <col min="11515" max="11515" width="43" style="877" customWidth="1"/>
    <col min="11516" max="11516" width="7.5703125" style="877" customWidth="1"/>
    <col min="11517" max="11518" width="23.140625" style="877" bestFit="1" customWidth="1"/>
    <col min="11519" max="11519" width="9.140625" style="877"/>
    <col min="11520" max="11520" width="11" style="877" bestFit="1" customWidth="1"/>
    <col min="11521" max="11522" width="17.42578125" style="877" customWidth="1"/>
    <col min="11523" max="11523" width="23.7109375" style="877" customWidth="1"/>
    <col min="11524" max="11524" width="18.42578125" style="877" customWidth="1"/>
    <col min="11525" max="11770" width="9.140625" style="877"/>
    <col min="11771" max="11771" width="43" style="877" customWidth="1"/>
    <col min="11772" max="11772" width="7.5703125" style="877" customWidth="1"/>
    <col min="11773" max="11774" width="23.140625" style="877" bestFit="1" customWidth="1"/>
    <col min="11775" max="11775" width="9.140625" style="877"/>
    <col min="11776" max="11776" width="11" style="877" bestFit="1" customWidth="1"/>
    <col min="11777" max="11778" width="17.42578125" style="877" customWidth="1"/>
    <col min="11779" max="11779" width="23.7109375" style="877" customWidth="1"/>
    <col min="11780" max="11780" width="18.42578125" style="877" customWidth="1"/>
    <col min="11781" max="12026" width="9.140625" style="877"/>
    <col min="12027" max="12027" width="43" style="877" customWidth="1"/>
    <col min="12028" max="12028" width="7.5703125" style="877" customWidth="1"/>
    <col min="12029" max="12030" width="23.140625" style="877" bestFit="1" customWidth="1"/>
    <col min="12031" max="12031" width="9.140625" style="877"/>
    <col min="12032" max="12032" width="11" style="877" bestFit="1" customWidth="1"/>
    <col min="12033" max="12034" width="17.42578125" style="877" customWidth="1"/>
    <col min="12035" max="12035" width="23.7109375" style="877" customWidth="1"/>
    <col min="12036" max="12036" width="18.42578125" style="877" customWidth="1"/>
    <col min="12037" max="12282" width="9.140625" style="877"/>
    <col min="12283" max="12283" width="43" style="877" customWidth="1"/>
    <col min="12284" max="12284" width="7.5703125" style="877" customWidth="1"/>
    <col min="12285" max="12286" width="23.140625" style="877" bestFit="1" customWidth="1"/>
    <col min="12287" max="12287" width="9.140625" style="877"/>
    <col min="12288" max="12288" width="11" style="877" bestFit="1" customWidth="1"/>
    <col min="12289" max="12290" width="17.42578125" style="877" customWidth="1"/>
    <col min="12291" max="12291" width="23.7109375" style="877" customWidth="1"/>
    <col min="12292" max="12292" width="18.42578125" style="877" customWidth="1"/>
    <col min="12293" max="12538" width="9.140625" style="877"/>
    <col min="12539" max="12539" width="43" style="877" customWidth="1"/>
    <col min="12540" max="12540" width="7.5703125" style="877" customWidth="1"/>
    <col min="12541" max="12542" width="23.140625" style="877" bestFit="1" customWidth="1"/>
    <col min="12543" max="12543" width="9.140625" style="877"/>
    <col min="12544" max="12544" width="11" style="877" bestFit="1" customWidth="1"/>
    <col min="12545" max="12546" width="17.42578125" style="877" customWidth="1"/>
    <col min="12547" max="12547" width="23.7109375" style="877" customWidth="1"/>
    <col min="12548" max="12548" width="18.42578125" style="877" customWidth="1"/>
    <col min="12549" max="12794" width="9.140625" style="877"/>
    <col min="12795" max="12795" width="43" style="877" customWidth="1"/>
    <col min="12796" max="12796" width="7.5703125" style="877" customWidth="1"/>
    <col min="12797" max="12798" width="23.140625" style="877" bestFit="1" customWidth="1"/>
    <col min="12799" max="12799" width="9.140625" style="877"/>
    <col min="12800" max="12800" width="11" style="877" bestFit="1" customWidth="1"/>
    <col min="12801" max="12802" width="17.42578125" style="877" customWidth="1"/>
    <col min="12803" max="12803" width="23.7109375" style="877" customWidth="1"/>
    <col min="12804" max="12804" width="18.42578125" style="877" customWidth="1"/>
    <col min="12805" max="13050" width="9.140625" style="877"/>
    <col min="13051" max="13051" width="43" style="877" customWidth="1"/>
    <col min="13052" max="13052" width="7.5703125" style="877" customWidth="1"/>
    <col min="13053" max="13054" width="23.140625" style="877" bestFit="1" customWidth="1"/>
    <col min="13055" max="13055" width="9.140625" style="877"/>
    <col min="13056" max="13056" width="11" style="877" bestFit="1" customWidth="1"/>
    <col min="13057" max="13058" width="17.42578125" style="877" customWidth="1"/>
    <col min="13059" max="13059" width="23.7109375" style="877" customWidth="1"/>
    <col min="13060" max="13060" width="18.42578125" style="877" customWidth="1"/>
    <col min="13061" max="13306" width="9.140625" style="877"/>
    <col min="13307" max="13307" width="43" style="877" customWidth="1"/>
    <col min="13308" max="13308" width="7.5703125" style="877" customWidth="1"/>
    <col min="13309" max="13310" width="23.140625" style="877" bestFit="1" customWidth="1"/>
    <col min="13311" max="13311" width="9.140625" style="877"/>
    <col min="13312" max="13312" width="11" style="877" bestFit="1" customWidth="1"/>
    <col min="13313" max="13314" width="17.42578125" style="877" customWidth="1"/>
    <col min="13315" max="13315" width="23.7109375" style="877" customWidth="1"/>
    <col min="13316" max="13316" width="18.42578125" style="877" customWidth="1"/>
    <col min="13317" max="13562" width="9.140625" style="877"/>
    <col min="13563" max="13563" width="43" style="877" customWidth="1"/>
    <col min="13564" max="13564" width="7.5703125" style="877" customWidth="1"/>
    <col min="13565" max="13566" width="23.140625" style="877" bestFit="1" customWidth="1"/>
    <col min="13567" max="13567" width="9.140625" style="877"/>
    <col min="13568" max="13568" width="11" style="877" bestFit="1" customWidth="1"/>
    <col min="13569" max="13570" width="17.42578125" style="877" customWidth="1"/>
    <col min="13571" max="13571" width="23.7109375" style="877" customWidth="1"/>
    <col min="13572" max="13572" width="18.42578125" style="877" customWidth="1"/>
    <col min="13573" max="13818" width="9.140625" style="877"/>
    <col min="13819" max="13819" width="43" style="877" customWidth="1"/>
    <col min="13820" max="13820" width="7.5703125" style="877" customWidth="1"/>
    <col min="13821" max="13822" width="23.140625" style="877" bestFit="1" customWidth="1"/>
    <col min="13823" max="13823" width="9.140625" style="877"/>
    <col min="13824" max="13824" width="11" style="877" bestFit="1" customWidth="1"/>
    <col min="13825" max="13826" width="17.42578125" style="877" customWidth="1"/>
    <col min="13827" max="13827" width="23.7109375" style="877" customWidth="1"/>
    <col min="13828" max="13828" width="18.42578125" style="877" customWidth="1"/>
    <col min="13829" max="14074" width="9.140625" style="877"/>
    <col min="14075" max="14075" width="43" style="877" customWidth="1"/>
    <col min="14076" max="14076" width="7.5703125" style="877" customWidth="1"/>
    <col min="14077" max="14078" width="23.140625" style="877" bestFit="1" customWidth="1"/>
    <col min="14079" max="14079" width="9.140625" style="877"/>
    <col min="14080" max="14080" width="11" style="877" bestFit="1" customWidth="1"/>
    <col min="14081" max="14082" width="17.42578125" style="877" customWidth="1"/>
    <col min="14083" max="14083" width="23.7109375" style="877" customWidth="1"/>
    <col min="14084" max="14084" width="18.42578125" style="877" customWidth="1"/>
    <col min="14085" max="14330" width="9.140625" style="877"/>
    <col min="14331" max="14331" width="43" style="877" customWidth="1"/>
    <col min="14332" max="14332" width="7.5703125" style="877" customWidth="1"/>
    <col min="14333" max="14334" width="23.140625" style="877" bestFit="1" customWidth="1"/>
    <col min="14335" max="14335" width="9.140625" style="877"/>
    <col min="14336" max="14336" width="11" style="877" bestFit="1" customWidth="1"/>
    <col min="14337" max="14338" width="17.42578125" style="877" customWidth="1"/>
    <col min="14339" max="14339" width="23.7109375" style="877" customWidth="1"/>
    <col min="14340" max="14340" width="18.42578125" style="877" customWidth="1"/>
    <col min="14341" max="14586" width="9.140625" style="877"/>
    <col min="14587" max="14587" width="43" style="877" customWidth="1"/>
    <col min="14588" max="14588" width="7.5703125" style="877" customWidth="1"/>
    <col min="14589" max="14590" width="23.140625" style="877" bestFit="1" customWidth="1"/>
    <col min="14591" max="14591" width="9.140625" style="877"/>
    <col min="14592" max="14592" width="11" style="877" bestFit="1" customWidth="1"/>
    <col min="14593" max="14594" width="17.42578125" style="877" customWidth="1"/>
    <col min="14595" max="14595" width="23.7109375" style="877" customWidth="1"/>
    <col min="14596" max="14596" width="18.42578125" style="877" customWidth="1"/>
    <col min="14597" max="14842" width="9.140625" style="877"/>
    <col min="14843" max="14843" width="43" style="877" customWidth="1"/>
    <col min="14844" max="14844" width="7.5703125" style="877" customWidth="1"/>
    <col min="14845" max="14846" width="23.140625" style="877" bestFit="1" customWidth="1"/>
    <col min="14847" max="14847" width="9.140625" style="877"/>
    <col min="14848" max="14848" width="11" style="877" bestFit="1" customWidth="1"/>
    <col min="14849" max="14850" width="17.42578125" style="877" customWidth="1"/>
    <col min="14851" max="14851" width="23.7109375" style="877" customWidth="1"/>
    <col min="14852" max="14852" width="18.42578125" style="877" customWidth="1"/>
    <col min="14853" max="15098" width="9.140625" style="877"/>
    <col min="15099" max="15099" width="43" style="877" customWidth="1"/>
    <col min="15100" max="15100" width="7.5703125" style="877" customWidth="1"/>
    <col min="15101" max="15102" width="23.140625" style="877" bestFit="1" customWidth="1"/>
    <col min="15103" max="15103" width="9.140625" style="877"/>
    <col min="15104" max="15104" width="11" style="877" bestFit="1" customWidth="1"/>
    <col min="15105" max="15106" width="17.42578125" style="877" customWidth="1"/>
    <col min="15107" max="15107" width="23.7109375" style="877" customWidth="1"/>
    <col min="15108" max="15108" width="18.42578125" style="877" customWidth="1"/>
    <col min="15109" max="15354" width="9.140625" style="877"/>
    <col min="15355" max="15355" width="43" style="877" customWidth="1"/>
    <col min="15356" max="15356" width="7.5703125" style="877" customWidth="1"/>
    <col min="15357" max="15358" width="23.140625" style="877" bestFit="1" customWidth="1"/>
    <col min="15359" max="15359" width="9.140625" style="877"/>
    <col min="15360" max="15360" width="11" style="877" bestFit="1" customWidth="1"/>
    <col min="15361" max="15362" width="17.42578125" style="877" customWidth="1"/>
    <col min="15363" max="15363" width="23.7109375" style="877" customWidth="1"/>
    <col min="15364" max="15364" width="18.42578125" style="877" customWidth="1"/>
    <col min="15365" max="15610" width="9.140625" style="877"/>
    <col min="15611" max="15611" width="43" style="877" customWidth="1"/>
    <col min="15612" max="15612" width="7.5703125" style="877" customWidth="1"/>
    <col min="15613" max="15614" width="23.140625" style="877" bestFit="1" customWidth="1"/>
    <col min="15615" max="15615" width="9.140625" style="877"/>
    <col min="15616" max="15616" width="11" style="877" bestFit="1" customWidth="1"/>
    <col min="15617" max="15618" width="17.42578125" style="877" customWidth="1"/>
    <col min="15619" max="15619" width="23.7109375" style="877" customWidth="1"/>
    <col min="15620" max="15620" width="18.42578125" style="877" customWidth="1"/>
    <col min="15621" max="15866" width="9.140625" style="877"/>
    <col min="15867" max="15867" width="43" style="877" customWidth="1"/>
    <col min="15868" max="15868" width="7.5703125" style="877" customWidth="1"/>
    <col min="15869" max="15870" width="23.140625" style="877" bestFit="1" customWidth="1"/>
    <col min="15871" max="15871" width="9.140625" style="877"/>
    <col min="15872" max="15872" width="11" style="877" bestFit="1" customWidth="1"/>
    <col min="15873" max="15874" width="17.42578125" style="877" customWidth="1"/>
    <col min="15875" max="15875" width="23.7109375" style="877" customWidth="1"/>
    <col min="15876" max="15876" width="18.42578125" style="877" customWidth="1"/>
    <col min="15877" max="16122" width="9.140625" style="877"/>
    <col min="16123" max="16123" width="43" style="877" customWidth="1"/>
    <col min="16124" max="16124" width="7.5703125" style="877" customWidth="1"/>
    <col min="16125" max="16126" width="23.140625" style="877" bestFit="1" customWidth="1"/>
    <col min="16127" max="16127" width="9.140625" style="877"/>
    <col min="16128" max="16128" width="11" style="877" bestFit="1" customWidth="1"/>
    <col min="16129" max="16130" width="17.42578125" style="877" customWidth="1"/>
    <col min="16131" max="16131" width="23.7109375" style="877" customWidth="1"/>
    <col min="16132" max="16132" width="18.42578125" style="877" customWidth="1"/>
    <col min="16133" max="16384" width="9.140625" style="877"/>
  </cols>
  <sheetData>
    <row r="1" spans="1:4" ht="19.5" customHeight="1">
      <c r="A1" s="876" t="s">
        <v>474</v>
      </c>
      <c r="B1" s="876"/>
      <c r="C1" s="876"/>
      <c r="D1" s="876"/>
    </row>
    <row r="2" spans="1:4">
      <c r="A2" s="878" t="s">
        <v>475</v>
      </c>
      <c r="B2" s="878"/>
      <c r="C2" s="878"/>
      <c r="D2" s="878"/>
    </row>
    <row r="3" spans="1:4" ht="60.75" customHeight="1">
      <c r="A3" s="879" t="s">
        <v>384</v>
      </c>
      <c r="B3" s="880" t="s">
        <v>423</v>
      </c>
      <c r="C3" s="374" t="s">
        <v>276</v>
      </c>
      <c r="D3" s="374" t="s">
        <v>277</v>
      </c>
    </row>
    <row r="4" spans="1:4" ht="12" customHeight="1">
      <c r="A4" s="881"/>
      <c r="B4" s="881"/>
      <c r="C4" s="882" t="s">
        <v>5</v>
      </c>
      <c r="D4" s="882" t="s">
        <v>5</v>
      </c>
    </row>
    <row r="5" spans="1:4">
      <c r="A5" s="883" t="s">
        <v>476</v>
      </c>
      <c r="B5" s="881"/>
      <c r="C5" s="881"/>
      <c r="D5" s="881"/>
    </row>
    <row r="6" spans="1:4">
      <c r="A6" s="883" t="s">
        <v>477</v>
      </c>
      <c r="B6" s="881"/>
      <c r="C6" s="881"/>
      <c r="D6" s="881"/>
    </row>
    <row r="7" spans="1:4">
      <c r="A7" s="881" t="s">
        <v>478</v>
      </c>
      <c r="B7" s="881">
        <v>1</v>
      </c>
      <c r="C7" s="884">
        <v>3587153090</v>
      </c>
      <c r="D7" s="884">
        <v>3587153090</v>
      </c>
    </row>
    <row r="8" spans="1:4">
      <c r="A8" s="881" t="s">
        <v>479</v>
      </c>
      <c r="B8" s="881">
        <v>2</v>
      </c>
      <c r="C8" s="886">
        <v>-60768292739.999992</v>
      </c>
      <c r="D8" s="886">
        <v>-35856208907</v>
      </c>
    </row>
    <row r="9" spans="1:4">
      <c r="A9" s="881"/>
      <c r="B9" s="881"/>
      <c r="C9" s="887"/>
      <c r="D9" s="887"/>
    </row>
    <row r="10" spans="1:4">
      <c r="A10" s="883" t="s">
        <v>480</v>
      </c>
      <c r="B10" s="881"/>
      <c r="C10" s="884"/>
      <c r="D10" s="884"/>
    </row>
    <row r="11" spans="1:4">
      <c r="A11" s="881" t="s">
        <v>481</v>
      </c>
      <c r="B11" s="881">
        <v>3</v>
      </c>
      <c r="C11" s="884">
        <v>89334084490</v>
      </c>
      <c r="D11" s="884">
        <v>60834937819</v>
      </c>
    </row>
    <row r="12" spans="1:4">
      <c r="A12" s="881" t="s">
        <v>482</v>
      </c>
      <c r="B12" s="881">
        <v>4</v>
      </c>
      <c r="C12" s="884">
        <v>13658496281</v>
      </c>
      <c r="D12" s="884">
        <v>11180651780</v>
      </c>
    </row>
    <row r="13" spans="1:4">
      <c r="A13" s="881" t="s">
        <v>483</v>
      </c>
      <c r="B13" s="881">
        <v>5</v>
      </c>
      <c r="C13" s="884">
        <v>12867025440</v>
      </c>
      <c r="D13" s="884">
        <v>6492527403.000001</v>
      </c>
    </row>
    <row r="14" spans="1:4" ht="7.5" customHeight="1">
      <c r="A14" s="881"/>
      <c r="B14" s="881"/>
      <c r="C14" s="884"/>
      <c r="D14" s="884"/>
    </row>
    <row r="15" spans="1:4">
      <c r="A15" s="883" t="s">
        <v>484</v>
      </c>
      <c r="B15" s="881"/>
      <c r="C15" s="884"/>
      <c r="D15" s="884"/>
    </row>
    <row r="16" spans="1:4">
      <c r="A16" s="881" t="s">
        <v>485</v>
      </c>
      <c r="B16" s="881">
        <v>6</v>
      </c>
      <c r="C16" s="884">
        <v>9350108221</v>
      </c>
      <c r="D16" s="884">
        <v>6121055950</v>
      </c>
    </row>
    <row r="17" spans="1:4">
      <c r="A17" s="881" t="s">
        <v>486</v>
      </c>
      <c r="B17" s="881">
        <v>7</v>
      </c>
      <c r="C17" s="884">
        <v>40321221584</v>
      </c>
      <c r="D17" s="884">
        <v>22318287368.999996</v>
      </c>
    </row>
    <row r="18" spans="1:4" ht="35.25" customHeight="1">
      <c r="A18" s="888" t="s">
        <v>487</v>
      </c>
      <c r="B18" s="881">
        <v>8</v>
      </c>
      <c r="C18" s="884">
        <v>9098935631</v>
      </c>
      <c r="D18" s="884">
        <v>4447156488.999999</v>
      </c>
    </row>
    <row r="19" spans="1:4">
      <c r="A19" s="881" t="s">
        <v>488</v>
      </c>
      <c r="B19" s="881">
        <v>9</v>
      </c>
      <c r="C19" s="889">
        <v>1831046713</v>
      </c>
      <c r="D19" s="889">
        <v>903112552</v>
      </c>
    </row>
    <row r="20" spans="1:4" ht="17.25" thickBot="1">
      <c r="A20" s="890" t="s">
        <v>62</v>
      </c>
      <c r="B20" s="881"/>
      <c r="C20" s="891">
        <v>119279778710</v>
      </c>
      <c r="D20" s="891">
        <v>80028673545</v>
      </c>
    </row>
    <row r="21" spans="1:4" ht="17.25" thickTop="1">
      <c r="A21" s="883" t="s">
        <v>489</v>
      </c>
      <c r="B21" s="881"/>
      <c r="C21" s="884"/>
      <c r="D21" s="884"/>
    </row>
    <row r="22" spans="1:4">
      <c r="A22" s="883" t="s">
        <v>490</v>
      </c>
      <c r="B22" s="881"/>
      <c r="C22" s="884"/>
      <c r="D22" s="884"/>
    </row>
    <row r="23" spans="1:4">
      <c r="A23" s="892" t="s">
        <v>491</v>
      </c>
      <c r="B23" s="881"/>
      <c r="C23" s="884"/>
      <c r="D23" s="884"/>
    </row>
    <row r="24" spans="1:4">
      <c r="A24" s="881" t="s">
        <v>492</v>
      </c>
      <c r="B24" s="881">
        <v>10</v>
      </c>
      <c r="C24" s="884">
        <v>47121023692.000008</v>
      </c>
      <c r="D24" s="884">
        <v>32012541596</v>
      </c>
    </row>
    <row r="25" spans="1:4">
      <c r="A25" s="881" t="s">
        <v>493</v>
      </c>
      <c r="B25" s="881">
        <v>10</v>
      </c>
      <c r="C25" s="884">
        <v>812829.99999999849</v>
      </c>
      <c r="D25" s="884">
        <v>1024998</v>
      </c>
    </row>
    <row r="26" spans="1:4">
      <c r="A26" s="881" t="s">
        <v>494</v>
      </c>
      <c r="B26" s="881">
        <v>10</v>
      </c>
      <c r="C26" s="884">
        <v>18031493908</v>
      </c>
      <c r="D26" s="884">
        <v>13760768316</v>
      </c>
    </row>
    <row r="27" spans="1:4">
      <c r="A27" s="881" t="s">
        <v>495</v>
      </c>
      <c r="B27" s="881">
        <v>11</v>
      </c>
      <c r="C27" s="884">
        <v>2867285834</v>
      </c>
      <c r="D27" s="884">
        <v>2060905000</v>
      </c>
    </row>
    <row r="28" spans="1:4">
      <c r="A28" s="881" t="s">
        <v>496</v>
      </c>
      <c r="B28" s="881">
        <v>12</v>
      </c>
      <c r="C28" s="884">
        <v>8425362338</v>
      </c>
      <c r="D28" s="884">
        <v>1622194434.0000002</v>
      </c>
    </row>
    <row r="29" spans="1:4" ht="7.5" customHeight="1">
      <c r="A29" s="881"/>
      <c r="B29" s="881"/>
      <c r="C29" s="884"/>
      <c r="D29" s="884"/>
    </row>
    <row r="30" spans="1:4">
      <c r="A30" s="883" t="s">
        <v>497</v>
      </c>
      <c r="B30" s="881"/>
      <c r="C30" s="884"/>
      <c r="D30" s="884"/>
    </row>
    <row r="31" spans="1:4">
      <c r="A31" s="881" t="s">
        <v>498</v>
      </c>
      <c r="B31" s="881">
        <v>13</v>
      </c>
      <c r="C31" s="884">
        <v>1845296044</v>
      </c>
      <c r="D31" s="884">
        <v>1589362628.0000002</v>
      </c>
    </row>
    <row r="32" spans="1:4">
      <c r="A32" s="881" t="s">
        <v>499</v>
      </c>
      <c r="B32" s="881">
        <v>14</v>
      </c>
      <c r="C32" s="884">
        <v>27325558557</v>
      </c>
      <c r="D32" s="884">
        <v>22185839983</v>
      </c>
    </row>
    <row r="33" spans="1:4">
      <c r="A33" s="881" t="s">
        <v>500</v>
      </c>
      <c r="B33" s="881">
        <v>15</v>
      </c>
      <c r="C33" s="884">
        <v>4916701497.5100613</v>
      </c>
      <c r="D33" s="884">
        <v>4104704409.0000648</v>
      </c>
    </row>
    <row r="34" spans="1:4">
      <c r="A34" s="881" t="s">
        <v>501</v>
      </c>
      <c r="B34" s="881">
        <v>16</v>
      </c>
      <c r="C34" s="884">
        <v>917506090</v>
      </c>
      <c r="D34" s="884">
        <v>195877822</v>
      </c>
    </row>
    <row r="35" spans="1:4">
      <c r="A35" s="881" t="s">
        <v>502</v>
      </c>
      <c r="B35" s="881">
        <v>17</v>
      </c>
      <c r="C35" s="884">
        <v>7828737919.000001</v>
      </c>
      <c r="D35" s="884">
        <v>2495454358.9999981</v>
      </c>
    </row>
    <row r="36" spans="1:4" ht="17.25" thickBot="1">
      <c r="A36" s="893" t="s">
        <v>62</v>
      </c>
      <c r="B36" s="894"/>
      <c r="C36" s="891">
        <v>119279778709.51006</v>
      </c>
      <c r="D36" s="891">
        <v>80028673545.000061</v>
      </c>
    </row>
    <row r="37" spans="1:4" ht="16.5" customHeight="1" thickTop="1">
      <c r="A37" s="895" t="s">
        <v>503</v>
      </c>
      <c r="B37" s="895">
        <v>26</v>
      </c>
      <c r="C37" s="896"/>
      <c r="D37" s="896"/>
    </row>
    <row r="38" spans="1:4">
      <c r="A38" s="894" t="s">
        <v>504</v>
      </c>
      <c r="B38" s="894">
        <v>27</v>
      </c>
      <c r="C38" s="894"/>
      <c r="D38" s="897"/>
    </row>
    <row r="39" spans="1:4" ht="10.5" customHeight="1">
      <c r="A39" s="899"/>
      <c r="B39" s="899"/>
      <c r="C39" s="898"/>
      <c r="D39" s="900"/>
    </row>
    <row r="40" spans="1:4" ht="16.5" customHeight="1">
      <c r="A40" s="901" t="s">
        <v>505</v>
      </c>
      <c r="B40" s="902" t="s">
        <v>506</v>
      </c>
      <c r="C40" s="902"/>
      <c r="D40" s="902"/>
    </row>
    <row r="41" spans="1:4">
      <c r="A41" s="901" t="s">
        <v>507</v>
      </c>
      <c r="B41" s="901"/>
      <c r="C41" s="903"/>
      <c r="D41" s="903"/>
    </row>
    <row r="42" spans="1:4">
      <c r="A42" s="901" t="s">
        <v>508</v>
      </c>
      <c r="B42" s="901"/>
      <c r="C42" s="904"/>
      <c r="D42" s="903"/>
    </row>
    <row r="43" spans="1:4">
      <c r="A43" s="901" t="s">
        <v>509</v>
      </c>
      <c r="B43" s="901"/>
      <c r="C43" s="903"/>
      <c r="D43" s="903"/>
    </row>
    <row r="44" spans="1:4">
      <c r="B44" s="905" t="s">
        <v>510</v>
      </c>
      <c r="C44" s="905"/>
      <c r="D44" s="906" t="s">
        <v>511</v>
      </c>
    </row>
    <row r="45" spans="1:4">
      <c r="A45" s="901"/>
      <c r="B45" s="907" t="s">
        <v>512</v>
      </c>
      <c r="D45" s="907" t="s">
        <v>513</v>
      </c>
    </row>
    <row r="46" spans="1:4" ht="9.75" customHeight="1">
      <c r="A46" s="901"/>
      <c r="B46" s="908"/>
      <c r="D46" s="909"/>
    </row>
    <row r="47" spans="1:4" ht="20.25" customHeight="1">
      <c r="A47" s="901"/>
      <c r="B47" s="901"/>
      <c r="C47" s="907"/>
      <c r="D47" s="907"/>
    </row>
    <row r="48" spans="1:4">
      <c r="A48" s="910" t="s">
        <v>514</v>
      </c>
      <c r="B48" s="911" t="s">
        <v>515</v>
      </c>
      <c r="C48" s="911"/>
      <c r="D48" s="906" t="s">
        <v>516</v>
      </c>
    </row>
    <row r="49" spans="1:4">
      <c r="A49" s="910" t="s">
        <v>517</v>
      </c>
      <c r="B49" s="912" t="s">
        <v>518</v>
      </c>
      <c r="C49" s="912"/>
      <c r="D49" s="912" t="s">
        <v>519</v>
      </c>
    </row>
    <row r="50" spans="1:4">
      <c r="A50" s="910" t="s">
        <v>520</v>
      </c>
    </row>
    <row r="51" spans="1:4">
      <c r="A51" s="910" t="s">
        <v>521</v>
      </c>
      <c r="B51" s="913"/>
      <c r="C51" s="907"/>
    </row>
    <row r="52" spans="1:4">
      <c r="A52" s="914" t="s">
        <v>522</v>
      </c>
      <c r="B52" s="910"/>
      <c r="C52" s="913"/>
      <c r="D52" s="906"/>
    </row>
    <row r="53" spans="1:4">
      <c r="C53" s="885"/>
      <c r="D53" s="915"/>
    </row>
    <row r="54" spans="1:4">
      <c r="A54" s="908"/>
      <c r="C54" s="911"/>
      <c r="D54" s="885"/>
    </row>
    <row r="55" spans="1:4">
      <c r="A55" s="908"/>
      <c r="C55" s="914"/>
    </row>
  </sheetData>
  <mergeCells count="4">
    <mergeCell ref="A1:D1"/>
    <mergeCell ref="A2:D2"/>
    <mergeCell ref="B40:D40"/>
    <mergeCell ref="B44:C44"/>
  </mergeCells>
  <pageMargins left="0.51181102362204722" right="0" top="0.35433070866141736" bottom="0.11811023622047245" header="0.23622047244094491" footer="0.31496062992125984"/>
  <pageSetup paperSize="9" scale="90" orientation="portrait" r:id="rId1"/>
  <headerFooter alignWithMargins="0"/>
</worksheet>
</file>

<file path=xl/worksheets/sheet10.xml><?xml version="1.0" encoding="utf-8"?>
<worksheet xmlns="http://schemas.openxmlformats.org/spreadsheetml/2006/main" xmlns:r="http://schemas.openxmlformats.org/officeDocument/2006/relationships">
  <sheetPr>
    <tabColor rgb="FF92D050"/>
  </sheetPr>
  <dimension ref="A1:G45"/>
  <sheetViews>
    <sheetView view="pageBreakPreview" zoomScaleSheetLayoutView="100" workbookViewId="0">
      <selection activeCell="B2" sqref="B2"/>
    </sheetView>
  </sheetViews>
  <sheetFormatPr defaultRowHeight="18"/>
  <cols>
    <col min="1" max="1" width="6.7109375" style="47" customWidth="1"/>
    <col min="2" max="2" width="45.85546875" style="47" customWidth="1"/>
    <col min="3" max="3" width="19.7109375" style="47" customWidth="1"/>
    <col min="4" max="4" width="21" style="47" customWidth="1"/>
    <col min="5" max="5" width="20.42578125" style="47" bestFit="1" customWidth="1"/>
    <col min="6" max="6" width="16.85546875" style="47" customWidth="1"/>
    <col min="7" max="256" width="9.140625" style="47"/>
    <col min="257" max="257" width="6.7109375" style="47" customWidth="1"/>
    <col min="258" max="258" width="45.85546875" style="47" customWidth="1"/>
    <col min="259" max="259" width="19.7109375" style="47" customWidth="1"/>
    <col min="260" max="260" width="21" style="47" customWidth="1"/>
    <col min="261" max="261" width="20.42578125" style="47" bestFit="1" customWidth="1"/>
    <col min="262" max="262" width="16.85546875" style="47" customWidth="1"/>
    <col min="263" max="512" width="9.140625" style="47"/>
    <col min="513" max="513" width="6.7109375" style="47" customWidth="1"/>
    <col min="514" max="514" width="45.85546875" style="47" customWidth="1"/>
    <col min="515" max="515" width="19.7109375" style="47" customWidth="1"/>
    <col min="516" max="516" width="21" style="47" customWidth="1"/>
    <col min="517" max="517" width="20.42578125" style="47" bestFit="1" customWidth="1"/>
    <col min="518" max="518" width="16.85546875" style="47" customWidth="1"/>
    <col min="519" max="768" width="9.140625" style="47"/>
    <col min="769" max="769" width="6.7109375" style="47" customWidth="1"/>
    <col min="770" max="770" width="45.85546875" style="47" customWidth="1"/>
    <col min="771" max="771" width="19.7109375" style="47" customWidth="1"/>
    <col min="772" max="772" width="21" style="47" customWidth="1"/>
    <col min="773" max="773" width="20.42578125" style="47" bestFit="1" customWidth="1"/>
    <col min="774" max="774" width="16.85546875" style="47" customWidth="1"/>
    <col min="775" max="1024" width="9.140625" style="47"/>
    <col min="1025" max="1025" width="6.7109375" style="47" customWidth="1"/>
    <col min="1026" max="1026" width="45.85546875" style="47" customWidth="1"/>
    <col min="1027" max="1027" width="19.7109375" style="47" customWidth="1"/>
    <col min="1028" max="1028" width="21" style="47" customWidth="1"/>
    <col min="1029" max="1029" width="20.42578125" style="47" bestFit="1" customWidth="1"/>
    <col min="1030" max="1030" width="16.85546875" style="47" customWidth="1"/>
    <col min="1031" max="1280" width="9.140625" style="47"/>
    <col min="1281" max="1281" width="6.7109375" style="47" customWidth="1"/>
    <col min="1282" max="1282" width="45.85546875" style="47" customWidth="1"/>
    <col min="1283" max="1283" width="19.7109375" style="47" customWidth="1"/>
    <col min="1284" max="1284" width="21" style="47" customWidth="1"/>
    <col min="1285" max="1285" width="20.42578125" style="47" bestFit="1" customWidth="1"/>
    <col min="1286" max="1286" width="16.85546875" style="47" customWidth="1"/>
    <col min="1287" max="1536" width="9.140625" style="47"/>
    <col min="1537" max="1537" width="6.7109375" style="47" customWidth="1"/>
    <col min="1538" max="1538" width="45.85546875" style="47" customWidth="1"/>
    <col min="1539" max="1539" width="19.7109375" style="47" customWidth="1"/>
    <col min="1540" max="1540" width="21" style="47" customWidth="1"/>
    <col min="1541" max="1541" width="20.42578125" style="47" bestFit="1" customWidth="1"/>
    <col min="1542" max="1542" width="16.85546875" style="47" customWidth="1"/>
    <col min="1543" max="1792" width="9.140625" style="47"/>
    <col min="1793" max="1793" width="6.7109375" style="47" customWidth="1"/>
    <col min="1794" max="1794" width="45.85546875" style="47" customWidth="1"/>
    <col min="1795" max="1795" width="19.7109375" style="47" customWidth="1"/>
    <col min="1796" max="1796" width="21" style="47" customWidth="1"/>
    <col min="1797" max="1797" width="20.42578125" style="47" bestFit="1" customWidth="1"/>
    <col min="1798" max="1798" width="16.85546875" style="47" customWidth="1"/>
    <col min="1799" max="2048" width="9.140625" style="47"/>
    <col min="2049" max="2049" width="6.7109375" style="47" customWidth="1"/>
    <col min="2050" max="2050" width="45.85546875" style="47" customWidth="1"/>
    <col min="2051" max="2051" width="19.7109375" style="47" customWidth="1"/>
    <col min="2052" max="2052" width="21" style="47" customWidth="1"/>
    <col min="2053" max="2053" width="20.42578125" style="47" bestFit="1" customWidth="1"/>
    <col min="2054" max="2054" width="16.85546875" style="47" customWidth="1"/>
    <col min="2055" max="2304" width="9.140625" style="47"/>
    <col min="2305" max="2305" width="6.7109375" style="47" customWidth="1"/>
    <col min="2306" max="2306" width="45.85546875" style="47" customWidth="1"/>
    <col min="2307" max="2307" width="19.7109375" style="47" customWidth="1"/>
    <col min="2308" max="2308" width="21" style="47" customWidth="1"/>
    <col min="2309" max="2309" width="20.42578125" style="47" bestFit="1" customWidth="1"/>
    <col min="2310" max="2310" width="16.85546875" style="47" customWidth="1"/>
    <col min="2311" max="2560" width="9.140625" style="47"/>
    <col min="2561" max="2561" width="6.7109375" style="47" customWidth="1"/>
    <col min="2562" max="2562" width="45.85546875" style="47" customWidth="1"/>
    <col min="2563" max="2563" width="19.7109375" style="47" customWidth="1"/>
    <col min="2564" max="2564" width="21" style="47" customWidth="1"/>
    <col min="2565" max="2565" width="20.42578125" style="47" bestFit="1" customWidth="1"/>
    <col min="2566" max="2566" width="16.85546875" style="47" customWidth="1"/>
    <col min="2567" max="2816" width="9.140625" style="47"/>
    <col min="2817" max="2817" width="6.7109375" style="47" customWidth="1"/>
    <col min="2818" max="2818" width="45.85546875" style="47" customWidth="1"/>
    <col min="2819" max="2819" width="19.7109375" style="47" customWidth="1"/>
    <col min="2820" max="2820" width="21" style="47" customWidth="1"/>
    <col min="2821" max="2821" width="20.42578125" style="47" bestFit="1" customWidth="1"/>
    <col min="2822" max="2822" width="16.85546875" style="47" customWidth="1"/>
    <col min="2823" max="3072" width="9.140625" style="47"/>
    <col min="3073" max="3073" width="6.7109375" style="47" customWidth="1"/>
    <col min="3074" max="3074" width="45.85546875" style="47" customWidth="1"/>
    <col min="3075" max="3075" width="19.7109375" style="47" customWidth="1"/>
    <col min="3076" max="3076" width="21" style="47" customWidth="1"/>
    <col min="3077" max="3077" width="20.42578125" style="47" bestFit="1" customWidth="1"/>
    <col min="3078" max="3078" width="16.85546875" style="47" customWidth="1"/>
    <col min="3079" max="3328" width="9.140625" style="47"/>
    <col min="3329" max="3329" width="6.7109375" style="47" customWidth="1"/>
    <col min="3330" max="3330" width="45.85546875" style="47" customWidth="1"/>
    <col min="3331" max="3331" width="19.7109375" style="47" customWidth="1"/>
    <col min="3332" max="3332" width="21" style="47" customWidth="1"/>
    <col min="3333" max="3333" width="20.42578125" style="47" bestFit="1" customWidth="1"/>
    <col min="3334" max="3334" width="16.85546875" style="47" customWidth="1"/>
    <col min="3335" max="3584" width="9.140625" style="47"/>
    <col min="3585" max="3585" width="6.7109375" style="47" customWidth="1"/>
    <col min="3586" max="3586" width="45.85546875" style="47" customWidth="1"/>
    <col min="3587" max="3587" width="19.7109375" style="47" customWidth="1"/>
    <col min="3588" max="3588" width="21" style="47" customWidth="1"/>
    <col min="3589" max="3589" width="20.42578125" style="47" bestFit="1" customWidth="1"/>
    <col min="3590" max="3590" width="16.85546875" style="47" customWidth="1"/>
    <col min="3591" max="3840" width="9.140625" style="47"/>
    <col min="3841" max="3841" width="6.7109375" style="47" customWidth="1"/>
    <col min="3842" max="3842" width="45.85546875" style="47" customWidth="1"/>
    <col min="3843" max="3843" width="19.7109375" style="47" customWidth="1"/>
    <col min="3844" max="3844" width="21" style="47" customWidth="1"/>
    <col min="3845" max="3845" width="20.42578125" style="47" bestFit="1" customWidth="1"/>
    <col min="3846" max="3846" width="16.85546875" style="47" customWidth="1"/>
    <col min="3847" max="4096" width="9.140625" style="47"/>
    <col min="4097" max="4097" width="6.7109375" style="47" customWidth="1"/>
    <col min="4098" max="4098" width="45.85546875" style="47" customWidth="1"/>
    <col min="4099" max="4099" width="19.7109375" style="47" customWidth="1"/>
    <col min="4100" max="4100" width="21" style="47" customWidth="1"/>
    <col min="4101" max="4101" width="20.42578125" style="47" bestFit="1" customWidth="1"/>
    <col min="4102" max="4102" width="16.85546875" style="47" customWidth="1"/>
    <col min="4103" max="4352" width="9.140625" style="47"/>
    <col min="4353" max="4353" width="6.7109375" style="47" customWidth="1"/>
    <col min="4354" max="4354" width="45.85546875" style="47" customWidth="1"/>
    <col min="4355" max="4355" width="19.7109375" style="47" customWidth="1"/>
    <col min="4356" max="4356" width="21" style="47" customWidth="1"/>
    <col min="4357" max="4357" width="20.42578125" style="47" bestFit="1" customWidth="1"/>
    <col min="4358" max="4358" width="16.85546875" style="47" customWidth="1"/>
    <col min="4359" max="4608" width="9.140625" style="47"/>
    <col min="4609" max="4609" width="6.7109375" style="47" customWidth="1"/>
    <col min="4610" max="4610" width="45.85546875" style="47" customWidth="1"/>
    <col min="4611" max="4611" width="19.7109375" style="47" customWidth="1"/>
    <col min="4612" max="4612" width="21" style="47" customWidth="1"/>
    <col min="4613" max="4613" width="20.42578125" style="47" bestFit="1" customWidth="1"/>
    <col min="4614" max="4614" width="16.85546875" style="47" customWidth="1"/>
    <col min="4615" max="4864" width="9.140625" style="47"/>
    <col min="4865" max="4865" width="6.7109375" style="47" customWidth="1"/>
    <col min="4866" max="4866" width="45.85546875" style="47" customWidth="1"/>
    <col min="4867" max="4867" width="19.7109375" style="47" customWidth="1"/>
    <col min="4868" max="4868" width="21" style="47" customWidth="1"/>
    <col min="4869" max="4869" width="20.42578125" style="47" bestFit="1" customWidth="1"/>
    <col min="4870" max="4870" width="16.85546875" style="47" customWidth="1"/>
    <col min="4871" max="5120" width="9.140625" style="47"/>
    <col min="5121" max="5121" width="6.7109375" style="47" customWidth="1"/>
    <col min="5122" max="5122" width="45.85546875" style="47" customWidth="1"/>
    <col min="5123" max="5123" width="19.7109375" style="47" customWidth="1"/>
    <col min="5124" max="5124" width="21" style="47" customWidth="1"/>
    <col min="5125" max="5125" width="20.42578125" style="47" bestFit="1" customWidth="1"/>
    <col min="5126" max="5126" width="16.85546875" style="47" customWidth="1"/>
    <col min="5127" max="5376" width="9.140625" style="47"/>
    <col min="5377" max="5377" width="6.7109375" style="47" customWidth="1"/>
    <col min="5378" max="5378" width="45.85546875" style="47" customWidth="1"/>
    <col min="5379" max="5379" width="19.7109375" style="47" customWidth="1"/>
    <col min="5380" max="5380" width="21" style="47" customWidth="1"/>
    <col min="5381" max="5381" width="20.42578125" style="47" bestFit="1" customWidth="1"/>
    <col min="5382" max="5382" width="16.85546875" style="47" customWidth="1"/>
    <col min="5383" max="5632" width="9.140625" style="47"/>
    <col min="5633" max="5633" width="6.7109375" style="47" customWidth="1"/>
    <col min="5634" max="5634" width="45.85546875" style="47" customWidth="1"/>
    <col min="5635" max="5635" width="19.7109375" style="47" customWidth="1"/>
    <col min="5636" max="5636" width="21" style="47" customWidth="1"/>
    <col min="5637" max="5637" width="20.42578125" style="47" bestFit="1" customWidth="1"/>
    <col min="5638" max="5638" width="16.85546875" style="47" customWidth="1"/>
    <col min="5639" max="5888" width="9.140625" style="47"/>
    <col min="5889" max="5889" width="6.7109375" style="47" customWidth="1"/>
    <col min="5890" max="5890" width="45.85546875" style="47" customWidth="1"/>
    <col min="5891" max="5891" width="19.7109375" style="47" customWidth="1"/>
    <col min="5892" max="5892" width="21" style="47" customWidth="1"/>
    <col min="5893" max="5893" width="20.42578125" style="47" bestFit="1" customWidth="1"/>
    <col min="5894" max="5894" width="16.85546875" style="47" customWidth="1"/>
    <col min="5895" max="6144" width="9.140625" style="47"/>
    <col min="6145" max="6145" width="6.7109375" style="47" customWidth="1"/>
    <col min="6146" max="6146" width="45.85546875" style="47" customWidth="1"/>
    <col min="6147" max="6147" width="19.7109375" style="47" customWidth="1"/>
    <col min="6148" max="6148" width="21" style="47" customWidth="1"/>
    <col min="6149" max="6149" width="20.42578125" style="47" bestFit="1" customWidth="1"/>
    <col min="6150" max="6150" width="16.85546875" style="47" customWidth="1"/>
    <col min="6151" max="6400" width="9.140625" style="47"/>
    <col min="6401" max="6401" width="6.7109375" style="47" customWidth="1"/>
    <col min="6402" max="6402" width="45.85546875" style="47" customWidth="1"/>
    <col min="6403" max="6403" width="19.7109375" style="47" customWidth="1"/>
    <col min="6404" max="6404" width="21" style="47" customWidth="1"/>
    <col min="6405" max="6405" width="20.42578125" style="47" bestFit="1" customWidth="1"/>
    <col min="6406" max="6406" width="16.85546875" style="47" customWidth="1"/>
    <col min="6407" max="6656" width="9.140625" style="47"/>
    <col min="6657" max="6657" width="6.7109375" style="47" customWidth="1"/>
    <col min="6658" max="6658" width="45.85546875" style="47" customWidth="1"/>
    <col min="6659" max="6659" width="19.7109375" style="47" customWidth="1"/>
    <col min="6660" max="6660" width="21" style="47" customWidth="1"/>
    <col min="6661" max="6661" width="20.42578125" style="47" bestFit="1" customWidth="1"/>
    <col min="6662" max="6662" width="16.85546875" style="47" customWidth="1"/>
    <col min="6663" max="6912" width="9.140625" style="47"/>
    <col min="6913" max="6913" width="6.7109375" style="47" customWidth="1"/>
    <col min="6914" max="6914" width="45.85546875" style="47" customWidth="1"/>
    <col min="6915" max="6915" width="19.7109375" style="47" customWidth="1"/>
    <col min="6916" max="6916" width="21" style="47" customWidth="1"/>
    <col min="6917" max="6917" width="20.42578125" style="47" bestFit="1" customWidth="1"/>
    <col min="6918" max="6918" width="16.85546875" style="47" customWidth="1"/>
    <col min="6919" max="7168" width="9.140625" style="47"/>
    <col min="7169" max="7169" width="6.7109375" style="47" customWidth="1"/>
    <col min="7170" max="7170" width="45.85546875" style="47" customWidth="1"/>
    <col min="7171" max="7171" width="19.7109375" style="47" customWidth="1"/>
    <col min="7172" max="7172" width="21" style="47" customWidth="1"/>
    <col min="7173" max="7173" width="20.42578125" style="47" bestFit="1" customWidth="1"/>
    <col min="7174" max="7174" width="16.85546875" style="47" customWidth="1"/>
    <col min="7175" max="7424" width="9.140625" style="47"/>
    <col min="7425" max="7425" width="6.7109375" style="47" customWidth="1"/>
    <col min="7426" max="7426" width="45.85546875" style="47" customWidth="1"/>
    <col min="7427" max="7427" width="19.7109375" style="47" customWidth="1"/>
    <col min="7428" max="7428" width="21" style="47" customWidth="1"/>
    <col min="7429" max="7429" width="20.42578125" style="47" bestFit="1" customWidth="1"/>
    <col min="7430" max="7430" width="16.85546875" style="47" customWidth="1"/>
    <col min="7431" max="7680" width="9.140625" style="47"/>
    <col min="7681" max="7681" width="6.7109375" style="47" customWidth="1"/>
    <col min="7682" max="7682" width="45.85546875" style="47" customWidth="1"/>
    <col min="7683" max="7683" width="19.7109375" style="47" customWidth="1"/>
    <col min="7684" max="7684" width="21" style="47" customWidth="1"/>
    <col min="7685" max="7685" width="20.42578125" style="47" bestFit="1" customWidth="1"/>
    <col min="7686" max="7686" width="16.85546875" style="47" customWidth="1"/>
    <col min="7687" max="7936" width="9.140625" style="47"/>
    <col min="7937" max="7937" width="6.7109375" style="47" customWidth="1"/>
    <col min="7938" max="7938" width="45.85546875" style="47" customWidth="1"/>
    <col min="7939" max="7939" width="19.7109375" style="47" customWidth="1"/>
    <col min="7940" max="7940" width="21" style="47" customWidth="1"/>
    <col min="7941" max="7941" width="20.42578125" style="47" bestFit="1" customWidth="1"/>
    <col min="7942" max="7942" width="16.85546875" style="47" customWidth="1"/>
    <col min="7943" max="8192" width="9.140625" style="47"/>
    <col min="8193" max="8193" width="6.7109375" style="47" customWidth="1"/>
    <col min="8194" max="8194" width="45.85546875" style="47" customWidth="1"/>
    <col min="8195" max="8195" width="19.7109375" style="47" customWidth="1"/>
    <col min="8196" max="8196" width="21" style="47" customWidth="1"/>
    <col min="8197" max="8197" width="20.42578125" style="47" bestFit="1" customWidth="1"/>
    <col min="8198" max="8198" width="16.85546875" style="47" customWidth="1"/>
    <col min="8199" max="8448" width="9.140625" style="47"/>
    <col min="8449" max="8449" width="6.7109375" style="47" customWidth="1"/>
    <col min="8450" max="8450" width="45.85546875" style="47" customWidth="1"/>
    <col min="8451" max="8451" width="19.7109375" style="47" customWidth="1"/>
    <col min="8452" max="8452" width="21" style="47" customWidth="1"/>
    <col min="8453" max="8453" width="20.42578125" style="47" bestFit="1" customWidth="1"/>
    <col min="8454" max="8454" width="16.85546875" style="47" customWidth="1"/>
    <col min="8455" max="8704" width="9.140625" style="47"/>
    <col min="8705" max="8705" width="6.7109375" style="47" customWidth="1"/>
    <col min="8706" max="8706" width="45.85546875" style="47" customWidth="1"/>
    <col min="8707" max="8707" width="19.7109375" style="47" customWidth="1"/>
    <col min="8708" max="8708" width="21" style="47" customWidth="1"/>
    <col min="8709" max="8709" width="20.42578125" style="47" bestFit="1" customWidth="1"/>
    <col min="8710" max="8710" width="16.85546875" style="47" customWidth="1"/>
    <col min="8711" max="8960" width="9.140625" style="47"/>
    <col min="8961" max="8961" width="6.7109375" style="47" customWidth="1"/>
    <col min="8962" max="8962" width="45.85546875" style="47" customWidth="1"/>
    <col min="8963" max="8963" width="19.7109375" style="47" customWidth="1"/>
    <col min="8964" max="8964" width="21" style="47" customWidth="1"/>
    <col min="8965" max="8965" width="20.42578125" style="47" bestFit="1" customWidth="1"/>
    <col min="8966" max="8966" width="16.85546875" style="47" customWidth="1"/>
    <col min="8967" max="9216" width="9.140625" style="47"/>
    <col min="9217" max="9217" width="6.7109375" style="47" customWidth="1"/>
    <col min="9218" max="9218" width="45.85546875" style="47" customWidth="1"/>
    <col min="9219" max="9219" width="19.7109375" style="47" customWidth="1"/>
    <col min="9220" max="9220" width="21" style="47" customWidth="1"/>
    <col min="9221" max="9221" width="20.42578125" style="47" bestFit="1" customWidth="1"/>
    <col min="9222" max="9222" width="16.85546875" style="47" customWidth="1"/>
    <col min="9223" max="9472" width="9.140625" style="47"/>
    <col min="9473" max="9473" width="6.7109375" style="47" customWidth="1"/>
    <col min="9474" max="9474" width="45.85546875" style="47" customWidth="1"/>
    <col min="9475" max="9475" width="19.7109375" style="47" customWidth="1"/>
    <col min="9476" max="9476" width="21" style="47" customWidth="1"/>
    <col min="9477" max="9477" width="20.42578125" style="47" bestFit="1" customWidth="1"/>
    <col min="9478" max="9478" width="16.85546875" style="47" customWidth="1"/>
    <col min="9479" max="9728" width="9.140625" style="47"/>
    <col min="9729" max="9729" width="6.7109375" style="47" customWidth="1"/>
    <col min="9730" max="9730" width="45.85546875" style="47" customWidth="1"/>
    <col min="9731" max="9731" width="19.7109375" style="47" customWidth="1"/>
    <col min="9732" max="9732" width="21" style="47" customWidth="1"/>
    <col min="9733" max="9733" width="20.42578125" style="47" bestFit="1" customWidth="1"/>
    <col min="9734" max="9734" width="16.85546875" style="47" customWidth="1"/>
    <col min="9735" max="9984" width="9.140625" style="47"/>
    <col min="9985" max="9985" width="6.7109375" style="47" customWidth="1"/>
    <col min="9986" max="9986" width="45.85546875" style="47" customWidth="1"/>
    <col min="9987" max="9987" width="19.7109375" style="47" customWidth="1"/>
    <col min="9988" max="9988" width="21" style="47" customWidth="1"/>
    <col min="9989" max="9989" width="20.42578125" style="47" bestFit="1" customWidth="1"/>
    <col min="9990" max="9990" width="16.85546875" style="47" customWidth="1"/>
    <col min="9991" max="10240" width="9.140625" style="47"/>
    <col min="10241" max="10241" width="6.7109375" style="47" customWidth="1"/>
    <col min="10242" max="10242" width="45.85546875" style="47" customWidth="1"/>
    <col min="10243" max="10243" width="19.7109375" style="47" customWidth="1"/>
    <col min="10244" max="10244" width="21" style="47" customWidth="1"/>
    <col min="10245" max="10245" width="20.42578125" style="47" bestFit="1" customWidth="1"/>
    <col min="10246" max="10246" width="16.85546875" style="47" customWidth="1"/>
    <col min="10247" max="10496" width="9.140625" style="47"/>
    <col min="10497" max="10497" width="6.7109375" style="47" customWidth="1"/>
    <col min="10498" max="10498" width="45.85546875" style="47" customWidth="1"/>
    <col min="10499" max="10499" width="19.7109375" style="47" customWidth="1"/>
    <col min="10500" max="10500" width="21" style="47" customWidth="1"/>
    <col min="10501" max="10501" width="20.42578125" style="47" bestFit="1" customWidth="1"/>
    <col min="10502" max="10502" width="16.85546875" style="47" customWidth="1"/>
    <col min="10503" max="10752" width="9.140625" style="47"/>
    <col min="10753" max="10753" width="6.7109375" style="47" customWidth="1"/>
    <col min="10754" max="10754" width="45.85546875" style="47" customWidth="1"/>
    <col min="10755" max="10755" width="19.7109375" style="47" customWidth="1"/>
    <col min="10756" max="10756" width="21" style="47" customWidth="1"/>
    <col min="10757" max="10757" width="20.42578125" style="47" bestFit="1" customWidth="1"/>
    <col min="10758" max="10758" width="16.85546875" style="47" customWidth="1"/>
    <col min="10759" max="11008" width="9.140625" style="47"/>
    <col min="11009" max="11009" width="6.7109375" style="47" customWidth="1"/>
    <col min="11010" max="11010" width="45.85546875" style="47" customWidth="1"/>
    <col min="11011" max="11011" width="19.7109375" style="47" customWidth="1"/>
    <col min="11012" max="11012" width="21" style="47" customWidth="1"/>
    <col min="11013" max="11013" width="20.42578125" style="47" bestFit="1" customWidth="1"/>
    <col min="11014" max="11014" width="16.85546875" style="47" customWidth="1"/>
    <col min="11015" max="11264" width="9.140625" style="47"/>
    <col min="11265" max="11265" width="6.7109375" style="47" customWidth="1"/>
    <col min="11266" max="11266" width="45.85546875" style="47" customWidth="1"/>
    <col min="11267" max="11267" width="19.7109375" style="47" customWidth="1"/>
    <col min="11268" max="11268" width="21" style="47" customWidth="1"/>
    <col min="11269" max="11269" width="20.42578125" style="47" bestFit="1" customWidth="1"/>
    <col min="11270" max="11270" width="16.85546875" style="47" customWidth="1"/>
    <col min="11271" max="11520" width="9.140625" style="47"/>
    <col min="11521" max="11521" width="6.7109375" style="47" customWidth="1"/>
    <col min="11522" max="11522" width="45.85546875" style="47" customWidth="1"/>
    <col min="11523" max="11523" width="19.7109375" style="47" customWidth="1"/>
    <col min="11524" max="11524" width="21" style="47" customWidth="1"/>
    <col min="11525" max="11525" width="20.42578125" style="47" bestFit="1" customWidth="1"/>
    <col min="11526" max="11526" width="16.85546875" style="47" customWidth="1"/>
    <col min="11527" max="11776" width="9.140625" style="47"/>
    <col min="11777" max="11777" width="6.7109375" style="47" customWidth="1"/>
    <col min="11778" max="11778" width="45.85546875" style="47" customWidth="1"/>
    <col min="11779" max="11779" width="19.7109375" style="47" customWidth="1"/>
    <col min="11780" max="11780" width="21" style="47" customWidth="1"/>
    <col min="11781" max="11781" width="20.42578125" style="47" bestFit="1" customWidth="1"/>
    <col min="11782" max="11782" width="16.85546875" style="47" customWidth="1"/>
    <col min="11783" max="12032" width="9.140625" style="47"/>
    <col min="12033" max="12033" width="6.7109375" style="47" customWidth="1"/>
    <col min="12034" max="12034" width="45.85546875" style="47" customWidth="1"/>
    <col min="12035" max="12035" width="19.7109375" style="47" customWidth="1"/>
    <col min="12036" max="12036" width="21" style="47" customWidth="1"/>
    <col min="12037" max="12037" width="20.42578125" style="47" bestFit="1" customWidth="1"/>
    <col min="12038" max="12038" width="16.85546875" style="47" customWidth="1"/>
    <col min="12039" max="12288" width="9.140625" style="47"/>
    <col min="12289" max="12289" width="6.7109375" style="47" customWidth="1"/>
    <col min="12290" max="12290" width="45.85546875" style="47" customWidth="1"/>
    <col min="12291" max="12291" width="19.7109375" style="47" customWidth="1"/>
    <col min="12292" max="12292" width="21" style="47" customWidth="1"/>
    <col min="12293" max="12293" width="20.42578125" style="47" bestFit="1" customWidth="1"/>
    <col min="12294" max="12294" width="16.85546875" style="47" customWidth="1"/>
    <col min="12295" max="12544" width="9.140625" style="47"/>
    <col min="12545" max="12545" width="6.7109375" style="47" customWidth="1"/>
    <col min="12546" max="12546" width="45.85546875" style="47" customWidth="1"/>
    <col min="12547" max="12547" width="19.7109375" style="47" customWidth="1"/>
    <col min="12548" max="12548" width="21" style="47" customWidth="1"/>
    <col min="12549" max="12549" width="20.42578125" style="47" bestFit="1" customWidth="1"/>
    <col min="12550" max="12550" width="16.85546875" style="47" customWidth="1"/>
    <col min="12551" max="12800" width="9.140625" style="47"/>
    <col min="12801" max="12801" width="6.7109375" style="47" customWidth="1"/>
    <col min="12802" max="12802" width="45.85546875" style="47" customWidth="1"/>
    <col min="12803" max="12803" width="19.7109375" style="47" customWidth="1"/>
    <col min="12804" max="12804" width="21" style="47" customWidth="1"/>
    <col min="12805" max="12805" width="20.42578125" style="47" bestFit="1" customWidth="1"/>
    <col min="12806" max="12806" width="16.85546875" style="47" customWidth="1"/>
    <col min="12807" max="13056" width="9.140625" style="47"/>
    <col min="13057" max="13057" width="6.7109375" style="47" customWidth="1"/>
    <col min="13058" max="13058" width="45.85546875" style="47" customWidth="1"/>
    <col min="13059" max="13059" width="19.7109375" style="47" customWidth="1"/>
    <col min="13060" max="13060" width="21" style="47" customWidth="1"/>
    <col min="13061" max="13061" width="20.42578125" style="47" bestFit="1" customWidth="1"/>
    <col min="13062" max="13062" width="16.85546875" style="47" customWidth="1"/>
    <col min="13063" max="13312" width="9.140625" style="47"/>
    <col min="13313" max="13313" width="6.7109375" style="47" customWidth="1"/>
    <col min="13314" max="13314" width="45.85546875" style="47" customWidth="1"/>
    <col min="13315" max="13315" width="19.7109375" style="47" customWidth="1"/>
    <col min="13316" max="13316" width="21" style="47" customWidth="1"/>
    <col min="13317" max="13317" width="20.42578125" style="47" bestFit="1" customWidth="1"/>
    <col min="13318" max="13318" width="16.85546875" style="47" customWidth="1"/>
    <col min="13319" max="13568" width="9.140625" style="47"/>
    <col min="13569" max="13569" width="6.7109375" style="47" customWidth="1"/>
    <col min="13570" max="13570" width="45.85546875" style="47" customWidth="1"/>
    <col min="13571" max="13571" width="19.7109375" style="47" customWidth="1"/>
    <col min="13572" max="13572" width="21" style="47" customWidth="1"/>
    <col min="13573" max="13573" width="20.42578125" style="47" bestFit="1" customWidth="1"/>
    <col min="13574" max="13574" width="16.85546875" style="47" customWidth="1"/>
    <col min="13575" max="13824" width="9.140625" style="47"/>
    <col min="13825" max="13825" width="6.7109375" style="47" customWidth="1"/>
    <col min="13826" max="13826" width="45.85546875" style="47" customWidth="1"/>
    <col min="13827" max="13827" width="19.7109375" style="47" customWidth="1"/>
    <col min="13828" max="13828" width="21" style="47" customWidth="1"/>
    <col min="13829" max="13829" width="20.42578125" style="47" bestFit="1" customWidth="1"/>
    <col min="13830" max="13830" width="16.85546875" style="47" customWidth="1"/>
    <col min="13831" max="14080" width="9.140625" style="47"/>
    <col min="14081" max="14081" width="6.7109375" style="47" customWidth="1"/>
    <col min="14082" max="14082" width="45.85546875" style="47" customWidth="1"/>
    <col min="14083" max="14083" width="19.7109375" style="47" customWidth="1"/>
    <col min="14084" max="14084" width="21" style="47" customWidth="1"/>
    <col min="14085" max="14085" width="20.42578125" style="47" bestFit="1" customWidth="1"/>
    <col min="14086" max="14086" width="16.85546875" style="47" customWidth="1"/>
    <col min="14087" max="14336" width="9.140625" style="47"/>
    <col min="14337" max="14337" width="6.7109375" style="47" customWidth="1"/>
    <col min="14338" max="14338" width="45.85546875" style="47" customWidth="1"/>
    <col min="14339" max="14339" width="19.7109375" style="47" customWidth="1"/>
    <col min="14340" max="14340" width="21" style="47" customWidth="1"/>
    <col min="14341" max="14341" width="20.42578125" style="47" bestFit="1" customWidth="1"/>
    <col min="14342" max="14342" width="16.85546875" style="47" customWidth="1"/>
    <col min="14343" max="14592" width="9.140625" style="47"/>
    <col min="14593" max="14593" width="6.7109375" style="47" customWidth="1"/>
    <col min="14594" max="14594" width="45.85546875" style="47" customWidth="1"/>
    <col min="14595" max="14595" width="19.7109375" style="47" customWidth="1"/>
    <col min="14596" max="14596" width="21" style="47" customWidth="1"/>
    <col min="14597" max="14597" width="20.42578125" style="47" bestFit="1" customWidth="1"/>
    <col min="14598" max="14598" width="16.85546875" style="47" customWidth="1"/>
    <col min="14599" max="14848" width="9.140625" style="47"/>
    <col min="14849" max="14849" width="6.7109375" style="47" customWidth="1"/>
    <col min="14850" max="14850" width="45.85546875" style="47" customWidth="1"/>
    <col min="14851" max="14851" width="19.7109375" style="47" customWidth="1"/>
    <col min="14852" max="14852" width="21" style="47" customWidth="1"/>
    <col min="14853" max="14853" width="20.42578125" style="47" bestFit="1" customWidth="1"/>
    <col min="14854" max="14854" width="16.85546875" style="47" customWidth="1"/>
    <col min="14855" max="15104" width="9.140625" style="47"/>
    <col min="15105" max="15105" width="6.7109375" style="47" customWidth="1"/>
    <col min="15106" max="15106" width="45.85546875" style="47" customWidth="1"/>
    <col min="15107" max="15107" width="19.7109375" style="47" customWidth="1"/>
    <col min="15108" max="15108" width="21" style="47" customWidth="1"/>
    <col min="15109" max="15109" width="20.42578125" style="47" bestFit="1" customWidth="1"/>
    <col min="15110" max="15110" width="16.85546875" style="47" customWidth="1"/>
    <col min="15111" max="15360" width="9.140625" style="47"/>
    <col min="15361" max="15361" width="6.7109375" style="47" customWidth="1"/>
    <col min="15362" max="15362" width="45.85546875" style="47" customWidth="1"/>
    <col min="15363" max="15363" width="19.7109375" style="47" customWidth="1"/>
    <col min="15364" max="15364" width="21" style="47" customWidth="1"/>
    <col min="15365" max="15365" width="20.42578125" style="47" bestFit="1" customWidth="1"/>
    <col min="15366" max="15366" width="16.85546875" style="47" customWidth="1"/>
    <col min="15367" max="15616" width="9.140625" style="47"/>
    <col min="15617" max="15617" width="6.7109375" style="47" customWidth="1"/>
    <col min="15618" max="15618" width="45.85546875" style="47" customWidth="1"/>
    <col min="15619" max="15619" width="19.7109375" style="47" customWidth="1"/>
    <col min="15620" max="15620" width="21" style="47" customWidth="1"/>
    <col min="15621" max="15621" width="20.42578125" style="47" bestFit="1" customWidth="1"/>
    <col min="15622" max="15622" width="16.85546875" style="47" customWidth="1"/>
    <col min="15623" max="15872" width="9.140625" style="47"/>
    <col min="15873" max="15873" width="6.7109375" style="47" customWidth="1"/>
    <col min="15874" max="15874" width="45.85546875" style="47" customWidth="1"/>
    <col min="15875" max="15875" width="19.7109375" style="47" customWidth="1"/>
    <col min="15876" max="15876" width="21" style="47" customWidth="1"/>
    <col min="15877" max="15877" width="20.42578125" style="47" bestFit="1" customWidth="1"/>
    <col min="15878" max="15878" width="16.85546875" style="47" customWidth="1"/>
    <col min="15879" max="16128" width="9.140625" style="47"/>
    <col min="16129" max="16129" width="6.7109375" style="47" customWidth="1"/>
    <col min="16130" max="16130" width="45.85546875" style="47" customWidth="1"/>
    <col min="16131" max="16131" width="19.7109375" style="47" customWidth="1"/>
    <col min="16132" max="16132" width="21" style="47" customWidth="1"/>
    <col min="16133" max="16133" width="20.42578125" style="47" bestFit="1" customWidth="1"/>
    <col min="16134" max="16134" width="16.85546875" style="47" customWidth="1"/>
    <col min="16135" max="16384" width="9.140625" style="47"/>
  </cols>
  <sheetData>
    <row r="1" spans="1:7" s="290" customFormat="1" ht="21">
      <c r="A1" s="48"/>
      <c r="B1" s="632" t="s">
        <v>194</v>
      </c>
      <c r="C1" s="632"/>
      <c r="D1" s="632"/>
      <c r="E1" s="46"/>
      <c r="F1" s="46"/>
      <c r="G1" s="46"/>
    </row>
    <row r="2" spans="1:7" s="290" customFormat="1" ht="23.25" customHeight="1">
      <c r="A2" s="48"/>
      <c r="B2" s="48"/>
      <c r="C2" s="710" t="s">
        <v>1</v>
      </c>
      <c r="D2" s="710"/>
      <c r="E2" s="46"/>
      <c r="F2" s="46"/>
      <c r="G2" s="46"/>
    </row>
    <row r="3" spans="1:7" s="290" customFormat="1" ht="33.75" customHeight="1">
      <c r="A3" s="719"/>
      <c r="B3" s="720" t="s">
        <v>195</v>
      </c>
      <c r="C3" s="291" t="s">
        <v>3</v>
      </c>
      <c r="D3" s="50" t="s">
        <v>4</v>
      </c>
    </row>
    <row r="4" spans="1:7" s="290" customFormat="1">
      <c r="A4" s="719"/>
      <c r="B4" s="721"/>
      <c r="C4" s="74" t="s">
        <v>5</v>
      </c>
      <c r="D4" s="74" t="s">
        <v>5</v>
      </c>
    </row>
    <row r="5" spans="1:7" s="290" customFormat="1" ht="21.75" customHeight="1">
      <c r="A5" s="292"/>
      <c r="B5" s="293" t="s">
        <v>196</v>
      </c>
      <c r="C5" s="294">
        <v>2905000</v>
      </c>
      <c r="D5" s="295">
        <v>2905000</v>
      </c>
      <c r="E5" s="296"/>
      <c r="F5" s="119"/>
    </row>
    <row r="6" spans="1:7" s="290" customFormat="1" ht="36">
      <c r="A6" s="292"/>
      <c r="B6" s="297" t="s">
        <v>197</v>
      </c>
      <c r="C6" s="298">
        <v>2058000000</v>
      </c>
      <c r="D6" s="299">
        <v>2058000000</v>
      </c>
      <c r="E6" s="296"/>
      <c r="F6" s="119"/>
    </row>
    <row r="7" spans="1:7" s="290" customFormat="1">
      <c r="A7" s="292"/>
      <c r="B7" s="297" t="s">
        <v>198</v>
      </c>
      <c r="C7" s="298">
        <v>806380834</v>
      </c>
      <c r="D7" s="299">
        <v>0</v>
      </c>
      <c r="E7" s="296"/>
      <c r="F7" s="119"/>
    </row>
    <row r="8" spans="1:7" s="290" customFormat="1" ht="20.25" customHeight="1">
      <c r="A8" s="292"/>
      <c r="B8" s="300" t="s">
        <v>62</v>
      </c>
      <c r="C8" s="301">
        <v>2867285834</v>
      </c>
      <c r="D8" s="302">
        <v>2060905000</v>
      </c>
      <c r="E8" s="296"/>
      <c r="F8" s="119"/>
    </row>
    <row r="9" spans="1:7" s="290" customFormat="1" ht="36">
      <c r="A9" s="292"/>
      <c r="B9" s="303" t="s">
        <v>199</v>
      </c>
      <c r="C9" s="301">
        <v>2867285834</v>
      </c>
      <c r="D9" s="302">
        <v>2060905000</v>
      </c>
      <c r="E9" s="296"/>
      <c r="F9" s="119"/>
    </row>
    <row r="10" spans="1:7" s="290" customFormat="1" ht="22.5" customHeight="1">
      <c r="A10" s="292"/>
      <c r="B10" s="74" t="s">
        <v>62</v>
      </c>
      <c r="C10" s="302">
        <v>2867285834</v>
      </c>
      <c r="D10" s="302">
        <v>2060905000</v>
      </c>
      <c r="E10" s="296"/>
      <c r="F10" s="304"/>
    </row>
    <row r="11" spans="1:7" ht="111.75" customHeight="1">
      <c r="A11" s="305"/>
      <c r="B11" s="706" t="s">
        <v>200</v>
      </c>
      <c r="C11" s="707"/>
      <c r="D11" s="708"/>
    </row>
    <row r="12" spans="1:7" ht="45" customHeight="1">
      <c r="A12" s="91"/>
      <c r="B12" s="706" t="s">
        <v>201</v>
      </c>
      <c r="C12" s="707"/>
      <c r="D12" s="708"/>
    </row>
    <row r="13" spans="1:7" ht="115.5" customHeight="1">
      <c r="A13" s="91"/>
      <c r="B13" s="706" t="s">
        <v>202</v>
      </c>
      <c r="C13" s="707"/>
      <c r="D13" s="708"/>
      <c r="E13" s="286"/>
    </row>
    <row r="14" spans="1:7" s="91" customFormat="1" ht="147" customHeight="1">
      <c r="B14" s="306"/>
      <c r="C14" s="306"/>
      <c r="D14" s="306"/>
    </row>
    <row r="15" spans="1:7" s="91" customFormat="1" ht="83.25" customHeight="1">
      <c r="B15" s="306"/>
      <c r="C15" s="306"/>
      <c r="D15" s="306"/>
    </row>
    <row r="16" spans="1:7" ht="33.75" customHeight="1">
      <c r="B16" s="709" t="s">
        <v>203</v>
      </c>
      <c r="C16" s="709"/>
      <c r="D16" s="709"/>
    </row>
    <row r="17" spans="1:6" ht="25.5" customHeight="1">
      <c r="B17" s="48"/>
      <c r="C17" s="710" t="s">
        <v>1</v>
      </c>
      <c r="D17" s="710"/>
    </row>
    <row r="18" spans="1:6" ht="36.75" customHeight="1">
      <c r="A18" s="305"/>
      <c r="B18" s="711" t="s">
        <v>204</v>
      </c>
      <c r="C18" s="291" t="s">
        <v>3</v>
      </c>
      <c r="D18" s="50" t="s">
        <v>4</v>
      </c>
    </row>
    <row r="19" spans="1:6">
      <c r="A19" s="305"/>
      <c r="B19" s="712"/>
      <c r="C19" s="74" t="s">
        <v>5</v>
      </c>
      <c r="D19" s="74" t="s">
        <v>5</v>
      </c>
    </row>
    <row r="20" spans="1:6" ht="53.25" customHeight="1">
      <c r="A20" s="305"/>
      <c r="B20" s="307" t="s">
        <v>205</v>
      </c>
      <c r="C20" s="308">
        <v>8635531841.9099998</v>
      </c>
      <c r="D20" s="309">
        <v>1894114796.5400002</v>
      </c>
    </row>
    <row r="21" spans="1:6" ht="31.5" customHeight="1">
      <c r="A21" s="305"/>
      <c r="B21" s="307" t="s">
        <v>206</v>
      </c>
      <c r="C21" s="308">
        <v>61750859</v>
      </c>
      <c r="D21" s="309"/>
    </row>
    <row r="22" spans="1:6" ht="33.75" customHeight="1">
      <c r="A22" s="305"/>
      <c r="B22" s="310" t="s">
        <v>207</v>
      </c>
      <c r="C22" s="308">
        <v>271920363</v>
      </c>
      <c r="D22" s="309">
        <v>271920363</v>
      </c>
    </row>
    <row r="23" spans="1:6" ht="25.5" customHeight="1">
      <c r="A23" s="305"/>
      <c r="B23" s="311" t="s">
        <v>62</v>
      </c>
      <c r="C23" s="309">
        <v>8425362338</v>
      </c>
      <c r="D23" s="309">
        <v>1622194434.0000002</v>
      </c>
      <c r="F23" s="85"/>
    </row>
    <row r="24" spans="1:6" s="53" customFormat="1" ht="23.25" customHeight="1">
      <c r="A24" s="79"/>
      <c r="B24" s="713" t="s">
        <v>208</v>
      </c>
      <c r="C24" s="714"/>
      <c r="D24" s="715"/>
      <c r="F24" s="312"/>
    </row>
    <row r="25" spans="1:6" s="53" customFormat="1" ht="27" customHeight="1">
      <c r="A25" s="79"/>
      <c r="B25" s="716" t="s">
        <v>209</v>
      </c>
      <c r="C25" s="717"/>
      <c r="D25" s="718"/>
    </row>
    <row r="26" spans="1:6" ht="126.75" customHeight="1">
      <c r="B26" s="706" t="s">
        <v>210</v>
      </c>
      <c r="C26" s="707"/>
      <c r="D26" s="708"/>
      <c r="E26" s="313"/>
    </row>
    <row r="40" spans="3:7">
      <c r="D40" s="84"/>
    </row>
    <row r="41" spans="3:7">
      <c r="C41" s="84"/>
    </row>
    <row r="44" spans="3:7">
      <c r="G44" s="85"/>
    </row>
    <row r="45" spans="3:7">
      <c r="G45" s="85"/>
    </row>
  </sheetData>
  <mergeCells count="13">
    <mergeCell ref="B12:D12"/>
    <mergeCell ref="B1:D1"/>
    <mergeCell ref="C2:D2"/>
    <mergeCell ref="A3:A4"/>
    <mergeCell ref="B3:B4"/>
    <mergeCell ref="B11:D11"/>
    <mergeCell ref="B26:D26"/>
    <mergeCell ref="B13:D13"/>
    <mergeCell ref="B16:D16"/>
    <mergeCell ref="C17:D17"/>
    <mergeCell ref="B18:B19"/>
    <mergeCell ref="B24:D24"/>
    <mergeCell ref="B25:D25"/>
  </mergeCells>
  <pageMargins left="0.51181102362204722" right="0.51181102362204722" top="0.51181102362204722" bottom="0.31496062992125984" header="0.31496062992125984" footer="0.31496062992125984"/>
  <pageSetup paperSize="9" scale="95" orientation="portrait" r:id="rId1"/>
  <rowBreaks count="1" manualBreakCount="1">
    <brk id="14" max="3" man="1"/>
  </rowBreaks>
</worksheet>
</file>

<file path=xl/worksheets/sheet11.xml><?xml version="1.0" encoding="utf-8"?>
<worksheet xmlns="http://schemas.openxmlformats.org/spreadsheetml/2006/main" xmlns:r="http://schemas.openxmlformats.org/officeDocument/2006/relationships">
  <sheetPr>
    <tabColor rgb="FFFFFF00"/>
  </sheetPr>
  <dimension ref="A2:I81"/>
  <sheetViews>
    <sheetView view="pageBreakPreview" topLeftCell="A52" zoomScaleSheetLayoutView="100" workbookViewId="0">
      <selection activeCell="D86" sqref="D86"/>
    </sheetView>
  </sheetViews>
  <sheetFormatPr defaultRowHeight="18"/>
  <cols>
    <col min="1" max="1" width="3.42578125" style="47" customWidth="1"/>
    <col min="2" max="2" width="48.140625" style="47" customWidth="1"/>
    <col min="3" max="3" width="20.7109375" style="47" customWidth="1"/>
    <col min="4" max="4" width="18.140625" style="47" customWidth="1"/>
    <col min="5" max="5" width="40.42578125" style="47" customWidth="1"/>
    <col min="6" max="6" width="17.7109375" style="47" customWidth="1"/>
    <col min="7" max="7" width="15.7109375" style="47" bestFit="1" customWidth="1"/>
    <col min="8" max="8" width="17" style="47" customWidth="1"/>
    <col min="9" max="9" width="12.7109375" style="47" bestFit="1" customWidth="1"/>
    <col min="10" max="256" width="9.140625" style="47"/>
    <col min="257" max="257" width="3.42578125" style="47" customWidth="1"/>
    <col min="258" max="258" width="48.140625" style="47" customWidth="1"/>
    <col min="259" max="259" width="20.7109375" style="47" customWidth="1"/>
    <col min="260" max="260" width="18.140625" style="47" customWidth="1"/>
    <col min="261" max="261" width="40.42578125" style="47" customWidth="1"/>
    <col min="262" max="262" width="17.7109375" style="47" customWidth="1"/>
    <col min="263" max="263" width="15.7109375" style="47" bestFit="1" customWidth="1"/>
    <col min="264" max="264" width="17" style="47" customWidth="1"/>
    <col min="265" max="265" width="12.7109375" style="47" bestFit="1" customWidth="1"/>
    <col min="266" max="512" width="9.140625" style="47"/>
    <col min="513" max="513" width="3.42578125" style="47" customWidth="1"/>
    <col min="514" max="514" width="48.140625" style="47" customWidth="1"/>
    <col min="515" max="515" width="20.7109375" style="47" customWidth="1"/>
    <col min="516" max="516" width="18.140625" style="47" customWidth="1"/>
    <col min="517" max="517" width="40.42578125" style="47" customWidth="1"/>
    <col min="518" max="518" width="17.7109375" style="47" customWidth="1"/>
    <col min="519" max="519" width="15.7109375" style="47" bestFit="1" customWidth="1"/>
    <col min="520" max="520" width="17" style="47" customWidth="1"/>
    <col min="521" max="521" width="12.7109375" style="47" bestFit="1" customWidth="1"/>
    <col min="522" max="768" width="9.140625" style="47"/>
    <col min="769" max="769" width="3.42578125" style="47" customWidth="1"/>
    <col min="770" max="770" width="48.140625" style="47" customWidth="1"/>
    <col min="771" max="771" width="20.7109375" style="47" customWidth="1"/>
    <col min="772" max="772" width="18.140625" style="47" customWidth="1"/>
    <col min="773" max="773" width="40.42578125" style="47" customWidth="1"/>
    <col min="774" max="774" width="17.7109375" style="47" customWidth="1"/>
    <col min="775" max="775" width="15.7109375" style="47" bestFit="1" customWidth="1"/>
    <col min="776" max="776" width="17" style="47" customWidth="1"/>
    <col min="777" max="777" width="12.7109375" style="47" bestFit="1" customWidth="1"/>
    <col min="778" max="1024" width="9.140625" style="47"/>
    <col min="1025" max="1025" width="3.42578125" style="47" customWidth="1"/>
    <col min="1026" max="1026" width="48.140625" style="47" customWidth="1"/>
    <col min="1027" max="1027" width="20.7109375" style="47" customWidth="1"/>
    <col min="1028" max="1028" width="18.140625" style="47" customWidth="1"/>
    <col min="1029" max="1029" width="40.42578125" style="47" customWidth="1"/>
    <col min="1030" max="1030" width="17.7109375" style="47" customWidth="1"/>
    <col min="1031" max="1031" width="15.7109375" style="47" bestFit="1" customWidth="1"/>
    <col min="1032" max="1032" width="17" style="47" customWidth="1"/>
    <col min="1033" max="1033" width="12.7109375" style="47" bestFit="1" customWidth="1"/>
    <col min="1034" max="1280" width="9.140625" style="47"/>
    <col min="1281" max="1281" width="3.42578125" style="47" customWidth="1"/>
    <col min="1282" max="1282" width="48.140625" style="47" customWidth="1"/>
    <col min="1283" max="1283" width="20.7109375" style="47" customWidth="1"/>
    <col min="1284" max="1284" width="18.140625" style="47" customWidth="1"/>
    <col min="1285" max="1285" width="40.42578125" style="47" customWidth="1"/>
    <col min="1286" max="1286" width="17.7109375" style="47" customWidth="1"/>
    <col min="1287" max="1287" width="15.7109375" style="47" bestFit="1" customWidth="1"/>
    <col min="1288" max="1288" width="17" style="47" customWidth="1"/>
    <col min="1289" max="1289" width="12.7109375" style="47" bestFit="1" customWidth="1"/>
    <col min="1290" max="1536" width="9.140625" style="47"/>
    <col min="1537" max="1537" width="3.42578125" style="47" customWidth="1"/>
    <col min="1538" max="1538" width="48.140625" style="47" customWidth="1"/>
    <col min="1539" max="1539" width="20.7109375" style="47" customWidth="1"/>
    <col min="1540" max="1540" width="18.140625" style="47" customWidth="1"/>
    <col min="1541" max="1541" width="40.42578125" style="47" customWidth="1"/>
    <col min="1542" max="1542" width="17.7109375" style="47" customWidth="1"/>
    <col min="1543" max="1543" width="15.7109375" style="47" bestFit="1" customWidth="1"/>
    <col min="1544" max="1544" width="17" style="47" customWidth="1"/>
    <col min="1545" max="1545" width="12.7109375" style="47" bestFit="1" customWidth="1"/>
    <col min="1546" max="1792" width="9.140625" style="47"/>
    <col min="1793" max="1793" width="3.42578125" style="47" customWidth="1"/>
    <col min="1794" max="1794" width="48.140625" style="47" customWidth="1"/>
    <col min="1795" max="1795" width="20.7109375" style="47" customWidth="1"/>
    <col min="1796" max="1796" width="18.140625" style="47" customWidth="1"/>
    <col min="1797" max="1797" width="40.42578125" style="47" customWidth="1"/>
    <col min="1798" max="1798" width="17.7109375" style="47" customWidth="1"/>
    <col min="1799" max="1799" width="15.7109375" style="47" bestFit="1" customWidth="1"/>
    <col min="1800" max="1800" width="17" style="47" customWidth="1"/>
    <col min="1801" max="1801" width="12.7109375" style="47" bestFit="1" customWidth="1"/>
    <col min="1802" max="2048" width="9.140625" style="47"/>
    <col min="2049" max="2049" width="3.42578125" style="47" customWidth="1"/>
    <col min="2050" max="2050" width="48.140625" style="47" customWidth="1"/>
    <col min="2051" max="2051" width="20.7109375" style="47" customWidth="1"/>
    <col min="2052" max="2052" width="18.140625" style="47" customWidth="1"/>
    <col min="2053" max="2053" width="40.42578125" style="47" customWidth="1"/>
    <col min="2054" max="2054" width="17.7109375" style="47" customWidth="1"/>
    <col min="2055" max="2055" width="15.7109375" style="47" bestFit="1" customWidth="1"/>
    <col min="2056" max="2056" width="17" style="47" customWidth="1"/>
    <col min="2057" max="2057" width="12.7109375" style="47" bestFit="1" customWidth="1"/>
    <col min="2058" max="2304" width="9.140625" style="47"/>
    <col min="2305" max="2305" width="3.42578125" style="47" customWidth="1"/>
    <col min="2306" max="2306" width="48.140625" style="47" customWidth="1"/>
    <col min="2307" max="2307" width="20.7109375" style="47" customWidth="1"/>
    <col min="2308" max="2308" width="18.140625" style="47" customWidth="1"/>
    <col min="2309" max="2309" width="40.42578125" style="47" customWidth="1"/>
    <col min="2310" max="2310" width="17.7109375" style="47" customWidth="1"/>
    <col min="2311" max="2311" width="15.7109375" style="47" bestFit="1" customWidth="1"/>
    <col min="2312" max="2312" width="17" style="47" customWidth="1"/>
    <col min="2313" max="2313" width="12.7109375" style="47" bestFit="1" customWidth="1"/>
    <col min="2314" max="2560" width="9.140625" style="47"/>
    <col min="2561" max="2561" width="3.42578125" style="47" customWidth="1"/>
    <col min="2562" max="2562" width="48.140625" style="47" customWidth="1"/>
    <col min="2563" max="2563" width="20.7109375" style="47" customWidth="1"/>
    <col min="2564" max="2564" width="18.140625" style="47" customWidth="1"/>
    <col min="2565" max="2565" width="40.42578125" style="47" customWidth="1"/>
    <col min="2566" max="2566" width="17.7109375" style="47" customWidth="1"/>
    <col min="2567" max="2567" width="15.7109375" style="47" bestFit="1" customWidth="1"/>
    <col min="2568" max="2568" width="17" style="47" customWidth="1"/>
    <col min="2569" max="2569" width="12.7109375" style="47" bestFit="1" customWidth="1"/>
    <col min="2570" max="2816" width="9.140625" style="47"/>
    <col min="2817" max="2817" width="3.42578125" style="47" customWidth="1"/>
    <col min="2818" max="2818" width="48.140625" style="47" customWidth="1"/>
    <col min="2819" max="2819" width="20.7109375" style="47" customWidth="1"/>
    <col min="2820" max="2820" width="18.140625" style="47" customWidth="1"/>
    <col min="2821" max="2821" width="40.42578125" style="47" customWidth="1"/>
    <col min="2822" max="2822" width="17.7109375" style="47" customWidth="1"/>
    <col min="2823" max="2823" width="15.7109375" style="47" bestFit="1" customWidth="1"/>
    <col min="2824" max="2824" width="17" style="47" customWidth="1"/>
    <col min="2825" max="2825" width="12.7109375" style="47" bestFit="1" customWidth="1"/>
    <col min="2826" max="3072" width="9.140625" style="47"/>
    <col min="3073" max="3073" width="3.42578125" style="47" customWidth="1"/>
    <col min="3074" max="3074" width="48.140625" style="47" customWidth="1"/>
    <col min="3075" max="3075" width="20.7109375" style="47" customWidth="1"/>
    <col min="3076" max="3076" width="18.140625" style="47" customWidth="1"/>
    <col min="3077" max="3077" width="40.42578125" style="47" customWidth="1"/>
    <col min="3078" max="3078" width="17.7109375" style="47" customWidth="1"/>
    <col min="3079" max="3079" width="15.7109375" style="47" bestFit="1" customWidth="1"/>
    <col min="3080" max="3080" width="17" style="47" customWidth="1"/>
    <col min="3081" max="3081" width="12.7109375" style="47" bestFit="1" customWidth="1"/>
    <col min="3082" max="3328" width="9.140625" style="47"/>
    <col min="3329" max="3329" width="3.42578125" style="47" customWidth="1"/>
    <col min="3330" max="3330" width="48.140625" style="47" customWidth="1"/>
    <col min="3331" max="3331" width="20.7109375" style="47" customWidth="1"/>
    <col min="3332" max="3332" width="18.140625" style="47" customWidth="1"/>
    <col min="3333" max="3333" width="40.42578125" style="47" customWidth="1"/>
    <col min="3334" max="3334" width="17.7109375" style="47" customWidth="1"/>
    <col min="3335" max="3335" width="15.7109375" style="47" bestFit="1" customWidth="1"/>
    <col min="3336" max="3336" width="17" style="47" customWidth="1"/>
    <col min="3337" max="3337" width="12.7109375" style="47" bestFit="1" customWidth="1"/>
    <col min="3338" max="3584" width="9.140625" style="47"/>
    <col min="3585" max="3585" width="3.42578125" style="47" customWidth="1"/>
    <col min="3586" max="3586" width="48.140625" style="47" customWidth="1"/>
    <col min="3587" max="3587" width="20.7109375" style="47" customWidth="1"/>
    <col min="3588" max="3588" width="18.140625" style="47" customWidth="1"/>
    <col min="3589" max="3589" width="40.42578125" style="47" customWidth="1"/>
    <col min="3590" max="3590" width="17.7109375" style="47" customWidth="1"/>
    <col min="3591" max="3591" width="15.7109375" style="47" bestFit="1" customWidth="1"/>
    <col min="3592" max="3592" width="17" style="47" customWidth="1"/>
    <col min="3593" max="3593" width="12.7109375" style="47" bestFit="1" customWidth="1"/>
    <col min="3594" max="3840" width="9.140625" style="47"/>
    <col min="3841" max="3841" width="3.42578125" style="47" customWidth="1"/>
    <col min="3842" max="3842" width="48.140625" style="47" customWidth="1"/>
    <col min="3843" max="3843" width="20.7109375" style="47" customWidth="1"/>
    <col min="3844" max="3844" width="18.140625" style="47" customWidth="1"/>
    <col min="3845" max="3845" width="40.42578125" style="47" customWidth="1"/>
    <col min="3846" max="3846" width="17.7109375" style="47" customWidth="1"/>
    <col min="3847" max="3847" width="15.7109375" style="47" bestFit="1" customWidth="1"/>
    <col min="3848" max="3848" width="17" style="47" customWidth="1"/>
    <col min="3849" max="3849" width="12.7109375" style="47" bestFit="1" customWidth="1"/>
    <col min="3850" max="4096" width="9.140625" style="47"/>
    <col min="4097" max="4097" width="3.42578125" style="47" customWidth="1"/>
    <col min="4098" max="4098" width="48.140625" style="47" customWidth="1"/>
    <col min="4099" max="4099" width="20.7109375" style="47" customWidth="1"/>
    <col min="4100" max="4100" width="18.140625" style="47" customWidth="1"/>
    <col min="4101" max="4101" width="40.42578125" style="47" customWidth="1"/>
    <col min="4102" max="4102" width="17.7109375" style="47" customWidth="1"/>
    <col min="4103" max="4103" width="15.7109375" style="47" bestFit="1" customWidth="1"/>
    <col min="4104" max="4104" width="17" style="47" customWidth="1"/>
    <col min="4105" max="4105" width="12.7109375" style="47" bestFit="1" customWidth="1"/>
    <col min="4106" max="4352" width="9.140625" style="47"/>
    <col min="4353" max="4353" width="3.42578125" style="47" customWidth="1"/>
    <col min="4354" max="4354" width="48.140625" style="47" customWidth="1"/>
    <col min="4355" max="4355" width="20.7109375" style="47" customWidth="1"/>
    <col min="4356" max="4356" width="18.140625" style="47" customWidth="1"/>
    <col min="4357" max="4357" width="40.42578125" style="47" customWidth="1"/>
    <col min="4358" max="4358" width="17.7109375" style="47" customWidth="1"/>
    <col min="4359" max="4359" width="15.7109375" style="47" bestFit="1" customWidth="1"/>
    <col min="4360" max="4360" width="17" style="47" customWidth="1"/>
    <col min="4361" max="4361" width="12.7109375" style="47" bestFit="1" customWidth="1"/>
    <col min="4362" max="4608" width="9.140625" style="47"/>
    <col min="4609" max="4609" width="3.42578125" style="47" customWidth="1"/>
    <col min="4610" max="4610" width="48.140625" style="47" customWidth="1"/>
    <col min="4611" max="4611" width="20.7109375" style="47" customWidth="1"/>
    <col min="4612" max="4612" width="18.140625" style="47" customWidth="1"/>
    <col min="4613" max="4613" width="40.42578125" style="47" customWidth="1"/>
    <col min="4614" max="4614" width="17.7109375" style="47" customWidth="1"/>
    <col min="4615" max="4615" width="15.7109375" style="47" bestFit="1" customWidth="1"/>
    <col min="4616" max="4616" width="17" style="47" customWidth="1"/>
    <col min="4617" max="4617" width="12.7109375" style="47" bestFit="1" customWidth="1"/>
    <col min="4618" max="4864" width="9.140625" style="47"/>
    <col min="4865" max="4865" width="3.42578125" style="47" customWidth="1"/>
    <col min="4866" max="4866" width="48.140625" style="47" customWidth="1"/>
    <col min="4867" max="4867" width="20.7109375" style="47" customWidth="1"/>
    <col min="4868" max="4868" width="18.140625" style="47" customWidth="1"/>
    <col min="4869" max="4869" width="40.42578125" style="47" customWidth="1"/>
    <col min="4870" max="4870" width="17.7109375" style="47" customWidth="1"/>
    <col min="4871" max="4871" width="15.7109375" style="47" bestFit="1" customWidth="1"/>
    <col min="4872" max="4872" width="17" style="47" customWidth="1"/>
    <col min="4873" max="4873" width="12.7109375" style="47" bestFit="1" customWidth="1"/>
    <col min="4874" max="5120" width="9.140625" style="47"/>
    <col min="5121" max="5121" width="3.42578125" style="47" customWidth="1"/>
    <col min="5122" max="5122" width="48.140625" style="47" customWidth="1"/>
    <col min="5123" max="5123" width="20.7109375" style="47" customWidth="1"/>
    <col min="5124" max="5124" width="18.140625" style="47" customWidth="1"/>
    <col min="5125" max="5125" width="40.42578125" style="47" customWidth="1"/>
    <col min="5126" max="5126" width="17.7109375" style="47" customWidth="1"/>
    <col min="5127" max="5127" width="15.7109375" style="47" bestFit="1" customWidth="1"/>
    <col min="5128" max="5128" width="17" style="47" customWidth="1"/>
    <col min="5129" max="5129" width="12.7109375" style="47" bestFit="1" customWidth="1"/>
    <col min="5130" max="5376" width="9.140625" style="47"/>
    <col min="5377" max="5377" width="3.42578125" style="47" customWidth="1"/>
    <col min="5378" max="5378" width="48.140625" style="47" customWidth="1"/>
    <col min="5379" max="5379" width="20.7109375" style="47" customWidth="1"/>
    <col min="5380" max="5380" width="18.140625" style="47" customWidth="1"/>
    <col min="5381" max="5381" width="40.42578125" style="47" customWidth="1"/>
    <col min="5382" max="5382" width="17.7109375" style="47" customWidth="1"/>
    <col min="5383" max="5383" width="15.7109375" style="47" bestFit="1" customWidth="1"/>
    <col min="5384" max="5384" width="17" style="47" customWidth="1"/>
    <col min="5385" max="5385" width="12.7109375" style="47" bestFit="1" customWidth="1"/>
    <col min="5386" max="5632" width="9.140625" style="47"/>
    <col min="5633" max="5633" width="3.42578125" style="47" customWidth="1"/>
    <col min="5634" max="5634" width="48.140625" style="47" customWidth="1"/>
    <col min="5635" max="5635" width="20.7109375" style="47" customWidth="1"/>
    <col min="5636" max="5636" width="18.140625" style="47" customWidth="1"/>
    <col min="5637" max="5637" width="40.42578125" style="47" customWidth="1"/>
    <col min="5638" max="5638" width="17.7109375" style="47" customWidth="1"/>
    <col min="5639" max="5639" width="15.7109375" style="47" bestFit="1" customWidth="1"/>
    <col min="5640" max="5640" width="17" style="47" customWidth="1"/>
    <col min="5641" max="5641" width="12.7109375" style="47" bestFit="1" customWidth="1"/>
    <col min="5642" max="5888" width="9.140625" style="47"/>
    <col min="5889" max="5889" width="3.42578125" style="47" customWidth="1"/>
    <col min="5890" max="5890" width="48.140625" style="47" customWidth="1"/>
    <col min="5891" max="5891" width="20.7109375" style="47" customWidth="1"/>
    <col min="5892" max="5892" width="18.140625" style="47" customWidth="1"/>
    <col min="5893" max="5893" width="40.42578125" style="47" customWidth="1"/>
    <col min="5894" max="5894" width="17.7109375" style="47" customWidth="1"/>
    <col min="5895" max="5895" width="15.7109375" style="47" bestFit="1" customWidth="1"/>
    <col min="5896" max="5896" width="17" style="47" customWidth="1"/>
    <col min="5897" max="5897" width="12.7109375" style="47" bestFit="1" customWidth="1"/>
    <col min="5898" max="6144" width="9.140625" style="47"/>
    <col min="6145" max="6145" width="3.42578125" style="47" customWidth="1"/>
    <col min="6146" max="6146" width="48.140625" style="47" customWidth="1"/>
    <col min="6147" max="6147" width="20.7109375" style="47" customWidth="1"/>
    <col min="6148" max="6148" width="18.140625" style="47" customWidth="1"/>
    <col min="6149" max="6149" width="40.42578125" style="47" customWidth="1"/>
    <col min="6150" max="6150" width="17.7109375" style="47" customWidth="1"/>
    <col min="6151" max="6151" width="15.7109375" style="47" bestFit="1" customWidth="1"/>
    <col min="6152" max="6152" width="17" style="47" customWidth="1"/>
    <col min="6153" max="6153" width="12.7109375" style="47" bestFit="1" customWidth="1"/>
    <col min="6154" max="6400" width="9.140625" style="47"/>
    <col min="6401" max="6401" width="3.42578125" style="47" customWidth="1"/>
    <col min="6402" max="6402" width="48.140625" style="47" customWidth="1"/>
    <col min="6403" max="6403" width="20.7109375" style="47" customWidth="1"/>
    <col min="6404" max="6404" width="18.140625" style="47" customWidth="1"/>
    <col min="6405" max="6405" width="40.42578125" style="47" customWidth="1"/>
    <col min="6406" max="6406" width="17.7109375" style="47" customWidth="1"/>
    <col min="6407" max="6407" width="15.7109375" style="47" bestFit="1" customWidth="1"/>
    <col min="6408" max="6408" width="17" style="47" customWidth="1"/>
    <col min="6409" max="6409" width="12.7109375" style="47" bestFit="1" customWidth="1"/>
    <col min="6410" max="6656" width="9.140625" style="47"/>
    <col min="6657" max="6657" width="3.42578125" style="47" customWidth="1"/>
    <col min="6658" max="6658" width="48.140625" style="47" customWidth="1"/>
    <col min="6659" max="6659" width="20.7109375" style="47" customWidth="1"/>
    <col min="6660" max="6660" width="18.140625" style="47" customWidth="1"/>
    <col min="6661" max="6661" width="40.42578125" style="47" customWidth="1"/>
    <col min="6662" max="6662" width="17.7109375" style="47" customWidth="1"/>
    <col min="6663" max="6663" width="15.7109375" style="47" bestFit="1" customWidth="1"/>
    <col min="6664" max="6664" width="17" style="47" customWidth="1"/>
    <col min="6665" max="6665" width="12.7109375" style="47" bestFit="1" customWidth="1"/>
    <col min="6666" max="6912" width="9.140625" style="47"/>
    <col min="6913" max="6913" width="3.42578125" style="47" customWidth="1"/>
    <col min="6914" max="6914" width="48.140625" style="47" customWidth="1"/>
    <col min="6915" max="6915" width="20.7109375" style="47" customWidth="1"/>
    <col min="6916" max="6916" width="18.140625" style="47" customWidth="1"/>
    <col min="6917" max="6917" width="40.42578125" style="47" customWidth="1"/>
    <col min="6918" max="6918" width="17.7109375" style="47" customWidth="1"/>
    <col min="6919" max="6919" width="15.7109375" style="47" bestFit="1" customWidth="1"/>
    <col min="6920" max="6920" width="17" style="47" customWidth="1"/>
    <col min="6921" max="6921" width="12.7109375" style="47" bestFit="1" customWidth="1"/>
    <col min="6922" max="7168" width="9.140625" style="47"/>
    <col min="7169" max="7169" width="3.42578125" style="47" customWidth="1"/>
    <col min="7170" max="7170" width="48.140625" style="47" customWidth="1"/>
    <col min="7171" max="7171" width="20.7109375" style="47" customWidth="1"/>
    <col min="7172" max="7172" width="18.140625" style="47" customWidth="1"/>
    <col min="7173" max="7173" width="40.42578125" style="47" customWidth="1"/>
    <col min="7174" max="7174" width="17.7109375" style="47" customWidth="1"/>
    <col min="7175" max="7175" width="15.7109375" style="47" bestFit="1" customWidth="1"/>
    <col min="7176" max="7176" width="17" style="47" customWidth="1"/>
    <col min="7177" max="7177" width="12.7109375" style="47" bestFit="1" customWidth="1"/>
    <col min="7178" max="7424" width="9.140625" style="47"/>
    <col min="7425" max="7425" width="3.42578125" style="47" customWidth="1"/>
    <col min="7426" max="7426" width="48.140625" style="47" customWidth="1"/>
    <col min="7427" max="7427" width="20.7109375" style="47" customWidth="1"/>
    <col min="7428" max="7428" width="18.140625" style="47" customWidth="1"/>
    <col min="7429" max="7429" width="40.42578125" style="47" customWidth="1"/>
    <col min="7430" max="7430" width="17.7109375" style="47" customWidth="1"/>
    <col min="7431" max="7431" width="15.7109375" style="47" bestFit="1" customWidth="1"/>
    <col min="7432" max="7432" width="17" style="47" customWidth="1"/>
    <col min="7433" max="7433" width="12.7109375" style="47" bestFit="1" customWidth="1"/>
    <col min="7434" max="7680" width="9.140625" style="47"/>
    <col min="7681" max="7681" width="3.42578125" style="47" customWidth="1"/>
    <col min="7682" max="7682" width="48.140625" style="47" customWidth="1"/>
    <col min="7683" max="7683" width="20.7109375" style="47" customWidth="1"/>
    <col min="7684" max="7684" width="18.140625" style="47" customWidth="1"/>
    <col min="7685" max="7685" width="40.42578125" style="47" customWidth="1"/>
    <col min="7686" max="7686" width="17.7109375" style="47" customWidth="1"/>
    <col min="7687" max="7687" width="15.7109375" style="47" bestFit="1" customWidth="1"/>
    <col min="7688" max="7688" width="17" style="47" customWidth="1"/>
    <col min="7689" max="7689" width="12.7109375" style="47" bestFit="1" customWidth="1"/>
    <col min="7690" max="7936" width="9.140625" style="47"/>
    <col min="7937" max="7937" width="3.42578125" style="47" customWidth="1"/>
    <col min="7938" max="7938" width="48.140625" style="47" customWidth="1"/>
    <col min="7939" max="7939" width="20.7109375" style="47" customWidth="1"/>
    <col min="7940" max="7940" width="18.140625" style="47" customWidth="1"/>
    <col min="7941" max="7941" width="40.42578125" style="47" customWidth="1"/>
    <col min="7942" max="7942" width="17.7109375" style="47" customWidth="1"/>
    <col min="7943" max="7943" width="15.7109375" style="47" bestFit="1" customWidth="1"/>
    <col min="7944" max="7944" width="17" style="47" customWidth="1"/>
    <col min="7945" max="7945" width="12.7109375" style="47" bestFit="1" customWidth="1"/>
    <col min="7946" max="8192" width="9.140625" style="47"/>
    <col min="8193" max="8193" width="3.42578125" style="47" customWidth="1"/>
    <col min="8194" max="8194" width="48.140625" style="47" customWidth="1"/>
    <col min="8195" max="8195" width="20.7109375" style="47" customWidth="1"/>
    <col min="8196" max="8196" width="18.140625" style="47" customWidth="1"/>
    <col min="8197" max="8197" width="40.42578125" style="47" customWidth="1"/>
    <col min="8198" max="8198" width="17.7109375" style="47" customWidth="1"/>
    <col min="8199" max="8199" width="15.7109375" style="47" bestFit="1" customWidth="1"/>
    <col min="8200" max="8200" width="17" style="47" customWidth="1"/>
    <col min="8201" max="8201" width="12.7109375" style="47" bestFit="1" customWidth="1"/>
    <col min="8202" max="8448" width="9.140625" style="47"/>
    <col min="8449" max="8449" width="3.42578125" style="47" customWidth="1"/>
    <col min="8450" max="8450" width="48.140625" style="47" customWidth="1"/>
    <col min="8451" max="8451" width="20.7109375" style="47" customWidth="1"/>
    <col min="8452" max="8452" width="18.140625" style="47" customWidth="1"/>
    <col min="8453" max="8453" width="40.42578125" style="47" customWidth="1"/>
    <col min="8454" max="8454" width="17.7109375" style="47" customWidth="1"/>
    <col min="8455" max="8455" width="15.7109375" style="47" bestFit="1" customWidth="1"/>
    <col min="8456" max="8456" width="17" style="47" customWidth="1"/>
    <col min="8457" max="8457" width="12.7109375" style="47" bestFit="1" customWidth="1"/>
    <col min="8458" max="8704" width="9.140625" style="47"/>
    <col min="8705" max="8705" width="3.42578125" style="47" customWidth="1"/>
    <col min="8706" max="8706" width="48.140625" style="47" customWidth="1"/>
    <col min="8707" max="8707" width="20.7109375" style="47" customWidth="1"/>
    <col min="8708" max="8708" width="18.140625" style="47" customWidth="1"/>
    <col min="8709" max="8709" width="40.42578125" style="47" customWidth="1"/>
    <col min="8710" max="8710" width="17.7109375" style="47" customWidth="1"/>
    <col min="8711" max="8711" width="15.7109375" style="47" bestFit="1" customWidth="1"/>
    <col min="8712" max="8712" width="17" style="47" customWidth="1"/>
    <col min="8713" max="8713" width="12.7109375" style="47" bestFit="1" customWidth="1"/>
    <col min="8714" max="8960" width="9.140625" style="47"/>
    <col min="8961" max="8961" width="3.42578125" style="47" customWidth="1"/>
    <col min="8962" max="8962" width="48.140625" style="47" customWidth="1"/>
    <col min="8963" max="8963" width="20.7109375" style="47" customWidth="1"/>
    <col min="8964" max="8964" width="18.140625" style="47" customWidth="1"/>
    <col min="8965" max="8965" width="40.42578125" style="47" customWidth="1"/>
    <col min="8966" max="8966" width="17.7109375" style="47" customWidth="1"/>
    <col min="8967" max="8967" width="15.7109375" style="47" bestFit="1" customWidth="1"/>
    <col min="8968" max="8968" width="17" style="47" customWidth="1"/>
    <col min="8969" max="8969" width="12.7109375" style="47" bestFit="1" customWidth="1"/>
    <col min="8970" max="9216" width="9.140625" style="47"/>
    <col min="9217" max="9217" width="3.42578125" style="47" customWidth="1"/>
    <col min="9218" max="9218" width="48.140625" style="47" customWidth="1"/>
    <col min="9219" max="9219" width="20.7109375" style="47" customWidth="1"/>
    <col min="9220" max="9220" width="18.140625" style="47" customWidth="1"/>
    <col min="9221" max="9221" width="40.42578125" style="47" customWidth="1"/>
    <col min="9222" max="9222" width="17.7109375" style="47" customWidth="1"/>
    <col min="9223" max="9223" width="15.7109375" style="47" bestFit="1" customWidth="1"/>
    <col min="9224" max="9224" width="17" style="47" customWidth="1"/>
    <col min="9225" max="9225" width="12.7109375" style="47" bestFit="1" customWidth="1"/>
    <col min="9226" max="9472" width="9.140625" style="47"/>
    <col min="9473" max="9473" width="3.42578125" style="47" customWidth="1"/>
    <col min="9474" max="9474" width="48.140625" style="47" customWidth="1"/>
    <col min="9475" max="9475" width="20.7109375" style="47" customWidth="1"/>
    <col min="9476" max="9476" width="18.140625" style="47" customWidth="1"/>
    <col min="9477" max="9477" width="40.42578125" style="47" customWidth="1"/>
    <col min="9478" max="9478" width="17.7109375" style="47" customWidth="1"/>
    <col min="9479" max="9479" width="15.7109375" style="47" bestFit="1" customWidth="1"/>
    <col min="9480" max="9480" width="17" style="47" customWidth="1"/>
    <col min="9481" max="9481" width="12.7109375" style="47" bestFit="1" customWidth="1"/>
    <col min="9482" max="9728" width="9.140625" style="47"/>
    <col min="9729" max="9729" width="3.42578125" style="47" customWidth="1"/>
    <col min="9730" max="9730" width="48.140625" style="47" customWidth="1"/>
    <col min="9731" max="9731" width="20.7109375" style="47" customWidth="1"/>
    <col min="9732" max="9732" width="18.140625" style="47" customWidth="1"/>
    <col min="9733" max="9733" width="40.42578125" style="47" customWidth="1"/>
    <col min="9734" max="9734" width="17.7109375" style="47" customWidth="1"/>
    <col min="9735" max="9735" width="15.7109375" style="47" bestFit="1" customWidth="1"/>
    <col min="9736" max="9736" width="17" style="47" customWidth="1"/>
    <col min="9737" max="9737" width="12.7109375" style="47" bestFit="1" customWidth="1"/>
    <col min="9738" max="9984" width="9.140625" style="47"/>
    <col min="9985" max="9985" width="3.42578125" style="47" customWidth="1"/>
    <col min="9986" max="9986" width="48.140625" style="47" customWidth="1"/>
    <col min="9987" max="9987" width="20.7109375" style="47" customWidth="1"/>
    <col min="9988" max="9988" width="18.140625" style="47" customWidth="1"/>
    <col min="9989" max="9989" width="40.42578125" style="47" customWidth="1"/>
    <col min="9990" max="9990" width="17.7109375" style="47" customWidth="1"/>
    <col min="9991" max="9991" width="15.7109375" style="47" bestFit="1" customWidth="1"/>
    <col min="9992" max="9992" width="17" style="47" customWidth="1"/>
    <col min="9993" max="9993" width="12.7109375" style="47" bestFit="1" customWidth="1"/>
    <col min="9994" max="10240" width="9.140625" style="47"/>
    <col min="10241" max="10241" width="3.42578125" style="47" customWidth="1"/>
    <col min="10242" max="10242" width="48.140625" style="47" customWidth="1"/>
    <col min="10243" max="10243" width="20.7109375" style="47" customWidth="1"/>
    <col min="10244" max="10244" width="18.140625" style="47" customWidth="1"/>
    <col min="10245" max="10245" width="40.42578125" style="47" customWidth="1"/>
    <col min="10246" max="10246" width="17.7109375" style="47" customWidth="1"/>
    <col min="10247" max="10247" width="15.7109375" style="47" bestFit="1" customWidth="1"/>
    <col min="10248" max="10248" width="17" style="47" customWidth="1"/>
    <col min="10249" max="10249" width="12.7109375" style="47" bestFit="1" customWidth="1"/>
    <col min="10250" max="10496" width="9.140625" style="47"/>
    <col min="10497" max="10497" width="3.42578125" style="47" customWidth="1"/>
    <col min="10498" max="10498" width="48.140625" style="47" customWidth="1"/>
    <col min="10499" max="10499" width="20.7109375" style="47" customWidth="1"/>
    <col min="10500" max="10500" width="18.140625" style="47" customWidth="1"/>
    <col min="10501" max="10501" width="40.42578125" style="47" customWidth="1"/>
    <col min="10502" max="10502" width="17.7109375" style="47" customWidth="1"/>
    <col min="10503" max="10503" width="15.7109375" style="47" bestFit="1" customWidth="1"/>
    <col min="10504" max="10504" width="17" style="47" customWidth="1"/>
    <col min="10505" max="10505" width="12.7109375" style="47" bestFit="1" customWidth="1"/>
    <col min="10506" max="10752" width="9.140625" style="47"/>
    <col min="10753" max="10753" width="3.42578125" style="47" customWidth="1"/>
    <col min="10754" max="10754" width="48.140625" style="47" customWidth="1"/>
    <col min="10755" max="10755" width="20.7109375" style="47" customWidth="1"/>
    <col min="10756" max="10756" width="18.140625" style="47" customWidth="1"/>
    <col min="10757" max="10757" width="40.42578125" style="47" customWidth="1"/>
    <col min="10758" max="10758" width="17.7109375" style="47" customWidth="1"/>
    <col min="10759" max="10759" width="15.7109375" style="47" bestFit="1" customWidth="1"/>
    <col min="10760" max="10760" width="17" style="47" customWidth="1"/>
    <col min="10761" max="10761" width="12.7109375" style="47" bestFit="1" customWidth="1"/>
    <col min="10762" max="11008" width="9.140625" style="47"/>
    <col min="11009" max="11009" width="3.42578125" style="47" customWidth="1"/>
    <col min="11010" max="11010" width="48.140625" style="47" customWidth="1"/>
    <col min="11011" max="11011" width="20.7109375" style="47" customWidth="1"/>
    <col min="11012" max="11012" width="18.140625" style="47" customWidth="1"/>
    <col min="11013" max="11013" width="40.42578125" style="47" customWidth="1"/>
    <col min="11014" max="11014" width="17.7109375" style="47" customWidth="1"/>
    <col min="11015" max="11015" width="15.7109375" style="47" bestFit="1" customWidth="1"/>
    <col min="11016" max="11016" width="17" style="47" customWidth="1"/>
    <col min="11017" max="11017" width="12.7109375" style="47" bestFit="1" customWidth="1"/>
    <col min="11018" max="11264" width="9.140625" style="47"/>
    <col min="11265" max="11265" width="3.42578125" style="47" customWidth="1"/>
    <col min="11266" max="11266" width="48.140625" style="47" customWidth="1"/>
    <col min="11267" max="11267" width="20.7109375" style="47" customWidth="1"/>
    <col min="11268" max="11268" width="18.140625" style="47" customWidth="1"/>
    <col min="11269" max="11269" width="40.42578125" style="47" customWidth="1"/>
    <col min="11270" max="11270" width="17.7109375" style="47" customWidth="1"/>
    <col min="11271" max="11271" width="15.7109375" style="47" bestFit="1" customWidth="1"/>
    <col min="11272" max="11272" width="17" style="47" customWidth="1"/>
    <col min="11273" max="11273" width="12.7109375" style="47" bestFit="1" customWidth="1"/>
    <col min="11274" max="11520" width="9.140625" style="47"/>
    <col min="11521" max="11521" width="3.42578125" style="47" customWidth="1"/>
    <col min="11522" max="11522" width="48.140625" style="47" customWidth="1"/>
    <col min="11523" max="11523" width="20.7109375" style="47" customWidth="1"/>
    <col min="11524" max="11524" width="18.140625" style="47" customWidth="1"/>
    <col min="11525" max="11525" width="40.42578125" style="47" customWidth="1"/>
    <col min="11526" max="11526" width="17.7109375" style="47" customWidth="1"/>
    <col min="11527" max="11527" width="15.7109375" style="47" bestFit="1" customWidth="1"/>
    <col min="11528" max="11528" width="17" style="47" customWidth="1"/>
    <col min="11529" max="11529" width="12.7109375" style="47" bestFit="1" customWidth="1"/>
    <col min="11530" max="11776" width="9.140625" style="47"/>
    <col min="11777" max="11777" width="3.42578125" style="47" customWidth="1"/>
    <col min="11778" max="11778" width="48.140625" style="47" customWidth="1"/>
    <col min="11779" max="11779" width="20.7109375" style="47" customWidth="1"/>
    <col min="11780" max="11780" width="18.140625" style="47" customWidth="1"/>
    <col min="11781" max="11781" width="40.42578125" style="47" customWidth="1"/>
    <col min="11782" max="11782" width="17.7109375" style="47" customWidth="1"/>
    <col min="11783" max="11783" width="15.7109375" style="47" bestFit="1" customWidth="1"/>
    <col min="11784" max="11784" width="17" style="47" customWidth="1"/>
    <col min="11785" max="11785" width="12.7109375" style="47" bestFit="1" customWidth="1"/>
    <col min="11786" max="12032" width="9.140625" style="47"/>
    <col min="12033" max="12033" width="3.42578125" style="47" customWidth="1"/>
    <col min="12034" max="12034" width="48.140625" style="47" customWidth="1"/>
    <col min="12035" max="12035" width="20.7109375" style="47" customWidth="1"/>
    <col min="12036" max="12036" width="18.140625" style="47" customWidth="1"/>
    <col min="12037" max="12037" width="40.42578125" style="47" customWidth="1"/>
    <col min="12038" max="12038" width="17.7109375" style="47" customWidth="1"/>
    <col min="12039" max="12039" width="15.7109375" style="47" bestFit="1" customWidth="1"/>
    <col min="12040" max="12040" width="17" style="47" customWidth="1"/>
    <col min="12041" max="12041" width="12.7109375" style="47" bestFit="1" customWidth="1"/>
    <col min="12042" max="12288" width="9.140625" style="47"/>
    <col min="12289" max="12289" width="3.42578125" style="47" customWidth="1"/>
    <col min="12290" max="12290" width="48.140625" style="47" customWidth="1"/>
    <col min="12291" max="12291" width="20.7109375" style="47" customWidth="1"/>
    <col min="12292" max="12292" width="18.140625" style="47" customWidth="1"/>
    <col min="12293" max="12293" width="40.42578125" style="47" customWidth="1"/>
    <col min="12294" max="12294" width="17.7109375" style="47" customWidth="1"/>
    <col min="12295" max="12295" width="15.7109375" style="47" bestFit="1" customWidth="1"/>
    <col min="12296" max="12296" width="17" style="47" customWidth="1"/>
    <col min="12297" max="12297" width="12.7109375" style="47" bestFit="1" customWidth="1"/>
    <col min="12298" max="12544" width="9.140625" style="47"/>
    <col min="12545" max="12545" width="3.42578125" style="47" customWidth="1"/>
    <col min="12546" max="12546" width="48.140625" style="47" customWidth="1"/>
    <col min="12547" max="12547" width="20.7109375" style="47" customWidth="1"/>
    <col min="12548" max="12548" width="18.140625" style="47" customWidth="1"/>
    <col min="12549" max="12549" width="40.42578125" style="47" customWidth="1"/>
    <col min="12550" max="12550" width="17.7109375" style="47" customWidth="1"/>
    <col min="12551" max="12551" width="15.7109375" style="47" bestFit="1" customWidth="1"/>
    <col min="12552" max="12552" width="17" style="47" customWidth="1"/>
    <col min="12553" max="12553" width="12.7109375" style="47" bestFit="1" customWidth="1"/>
    <col min="12554" max="12800" width="9.140625" style="47"/>
    <col min="12801" max="12801" width="3.42578125" style="47" customWidth="1"/>
    <col min="12802" max="12802" width="48.140625" style="47" customWidth="1"/>
    <col min="12803" max="12803" width="20.7109375" style="47" customWidth="1"/>
    <col min="12804" max="12804" width="18.140625" style="47" customWidth="1"/>
    <col min="12805" max="12805" width="40.42578125" style="47" customWidth="1"/>
    <col min="12806" max="12806" width="17.7109375" style="47" customWidth="1"/>
    <col min="12807" max="12807" width="15.7109375" style="47" bestFit="1" customWidth="1"/>
    <col min="12808" max="12808" width="17" style="47" customWidth="1"/>
    <col min="12809" max="12809" width="12.7109375" style="47" bestFit="1" customWidth="1"/>
    <col min="12810" max="13056" width="9.140625" style="47"/>
    <col min="13057" max="13057" width="3.42578125" style="47" customWidth="1"/>
    <col min="13058" max="13058" width="48.140625" style="47" customWidth="1"/>
    <col min="13059" max="13059" width="20.7109375" style="47" customWidth="1"/>
    <col min="13060" max="13060" width="18.140625" style="47" customWidth="1"/>
    <col min="13061" max="13061" width="40.42578125" style="47" customWidth="1"/>
    <col min="13062" max="13062" width="17.7109375" style="47" customWidth="1"/>
    <col min="13063" max="13063" width="15.7109375" style="47" bestFit="1" customWidth="1"/>
    <col min="13064" max="13064" width="17" style="47" customWidth="1"/>
    <col min="13065" max="13065" width="12.7109375" style="47" bestFit="1" customWidth="1"/>
    <col min="13066" max="13312" width="9.140625" style="47"/>
    <col min="13313" max="13313" width="3.42578125" style="47" customWidth="1"/>
    <col min="13314" max="13314" width="48.140625" style="47" customWidth="1"/>
    <col min="13315" max="13315" width="20.7109375" style="47" customWidth="1"/>
    <col min="13316" max="13316" width="18.140625" style="47" customWidth="1"/>
    <col min="13317" max="13317" width="40.42578125" style="47" customWidth="1"/>
    <col min="13318" max="13318" width="17.7109375" style="47" customWidth="1"/>
    <col min="13319" max="13319" width="15.7109375" style="47" bestFit="1" customWidth="1"/>
    <col min="13320" max="13320" width="17" style="47" customWidth="1"/>
    <col min="13321" max="13321" width="12.7109375" style="47" bestFit="1" customWidth="1"/>
    <col min="13322" max="13568" width="9.140625" style="47"/>
    <col min="13569" max="13569" width="3.42578125" style="47" customWidth="1"/>
    <col min="13570" max="13570" width="48.140625" style="47" customWidth="1"/>
    <col min="13571" max="13571" width="20.7109375" style="47" customWidth="1"/>
    <col min="13572" max="13572" width="18.140625" style="47" customWidth="1"/>
    <col min="13573" max="13573" width="40.42578125" style="47" customWidth="1"/>
    <col min="13574" max="13574" width="17.7109375" style="47" customWidth="1"/>
    <col min="13575" max="13575" width="15.7109375" style="47" bestFit="1" customWidth="1"/>
    <col min="13576" max="13576" width="17" style="47" customWidth="1"/>
    <col min="13577" max="13577" width="12.7109375" style="47" bestFit="1" customWidth="1"/>
    <col min="13578" max="13824" width="9.140625" style="47"/>
    <col min="13825" max="13825" width="3.42578125" style="47" customWidth="1"/>
    <col min="13826" max="13826" width="48.140625" style="47" customWidth="1"/>
    <col min="13827" max="13827" width="20.7109375" style="47" customWidth="1"/>
    <col min="13828" max="13828" width="18.140625" style="47" customWidth="1"/>
    <col min="13829" max="13829" width="40.42578125" style="47" customWidth="1"/>
    <col min="13830" max="13830" width="17.7109375" style="47" customWidth="1"/>
    <col min="13831" max="13831" width="15.7109375" style="47" bestFit="1" customWidth="1"/>
    <col min="13832" max="13832" width="17" style="47" customWidth="1"/>
    <col min="13833" max="13833" width="12.7109375" style="47" bestFit="1" customWidth="1"/>
    <col min="13834" max="14080" width="9.140625" style="47"/>
    <col min="14081" max="14081" width="3.42578125" style="47" customWidth="1"/>
    <col min="14082" max="14082" width="48.140625" style="47" customWidth="1"/>
    <col min="14083" max="14083" width="20.7109375" style="47" customWidth="1"/>
    <col min="14084" max="14084" width="18.140625" style="47" customWidth="1"/>
    <col min="14085" max="14085" width="40.42578125" style="47" customWidth="1"/>
    <col min="14086" max="14086" width="17.7109375" style="47" customWidth="1"/>
    <col min="14087" max="14087" width="15.7109375" style="47" bestFit="1" customWidth="1"/>
    <col min="14088" max="14088" width="17" style="47" customWidth="1"/>
    <col min="14089" max="14089" width="12.7109375" style="47" bestFit="1" customWidth="1"/>
    <col min="14090" max="14336" width="9.140625" style="47"/>
    <col min="14337" max="14337" width="3.42578125" style="47" customWidth="1"/>
    <col min="14338" max="14338" width="48.140625" style="47" customWidth="1"/>
    <col min="14339" max="14339" width="20.7109375" style="47" customWidth="1"/>
    <col min="14340" max="14340" width="18.140625" style="47" customWidth="1"/>
    <col min="14341" max="14341" width="40.42578125" style="47" customWidth="1"/>
    <col min="14342" max="14342" width="17.7109375" style="47" customWidth="1"/>
    <col min="14343" max="14343" width="15.7109375" style="47" bestFit="1" customWidth="1"/>
    <col min="14344" max="14344" width="17" style="47" customWidth="1"/>
    <col min="14345" max="14345" width="12.7109375" style="47" bestFit="1" customWidth="1"/>
    <col min="14346" max="14592" width="9.140625" style="47"/>
    <col min="14593" max="14593" width="3.42578125" style="47" customWidth="1"/>
    <col min="14594" max="14594" width="48.140625" style="47" customWidth="1"/>
    <col min="14595" max="14595" width="20.7109375" style="47" customWidth="1"/>
    <col min="14596" max="14596" width="18.140625" style="47" customWidth="1"/>
    <col min="14597" max="14597" width="40.42578125" style="47" customWidth="1"/>
    <col min="14598" max="14598" width="17.7109375" style="47" customWidth="1"/>
    <col min="14599" max="14599" width="15.7109375" style="47" bestFit="1" customWidth="1"/>
    <col min="14600" max="14600" width="17" style="47" customWidth="1"/>
    <col min="14601" max="14601" width="12.7109375" style="47" bestFit="1" customWidth="1"/>
    <col min="14602" max="14848" width="9.140625" style="47"/>
    <col min="14849" max="14849" width="3.42578125" style="47" customWidth="1"/>
    <col min="14850" max="14850" width="48.140625" style="47" customWidth="1"/>
    <col min="14851" max="14851" width="20.7109375" style="47" customWidth="1"/>
    <col min="14852" max="14852" width="18.140625" style="47" customWidth="1"/>
    <col min="14853" max="14853" width="40.42578125" style="47" customWidth="1"/>
    <col min="14854" max="14854" width="17.7109375" style="47" customWidth="1"/>
    <col min="14855" max="14855" width="15.7109375" style="47" bestFit="1" customWidth="1"/>
    <col min="14856" max="14856" width="17" style="47" customWidth="1"/>
    <col min="14857" max="14857" width="12.7109375" style="47" bestFit="1" customWidth="1"/>
    <col min="14858" max="15104" width="9.140625" style="47"/>
    <col min="15105" max="15105" width="3.42578125" style="47" customWidth="1"/>
    <col min="15106" max="15106" width="48.140625" style="47" customWidth="1"/>
    <col min="15107" max="15107" width="20.7109375" style="47" customWidth="1"/>
    <col min="15108" max="15108" width="18.140625" style="47" customWidth="1"/>
    <col min="15109" max="15109" width="40.42578125" style="47" customWidth="1"/>
    <col min="15110" max="15110" width="17.7109375" style="47" customWidth="1"/>
    <col min="15111" max="15111" width="15.7109375" style="47" bestFit="1" customWidth="1"/>
    <col min="15112" max="15112" width="17" style="47" customWidth="1"/>
    <col min="15113" max="15113" width="12.7109375" style="47" bestFit="1" customWidth="1"/>
    <col min="15114" max="15360" width="9.140625" style="47"/>
    <col min="15361" max="15361" width="3.42578125" style="47" customWidth="1"/>
    <col min="15362" max="15362" width="48.140625" style="47" customWidth="1"/>
    <col min="15363" max="15363" width="20.7109375" style="47" customWidth="1"/>
    <col min="15364" max="15364" width="18.140625" style="47" customWidth="1"/>
    <col min="15365" max="15365" width="40.42578125" style="47" customWidth="1"/>
    <col min="15366" max="15366" width="17.7109375" style="47" customWidth="1"/>
    <col min="15367" max="15367" width="15.7109375" style="47" bestFit="1" customWidth="1"/>
    <col min="15368" max="15368" width="17" style="47" customWidth="1"/>
    <col min="15369" max="15369" width="12.7109375" style="47" bestFit="1" customWidth="1"/>
    <col min="15370" max="15616" width="9.140625" style="47"/>
    <col min="15617" max="15617" width="3.42578125" style="47" customWidth="1"/>
    <col min="15618" max="15618" width="48.140625" style="47" customWidth="1"/>
    <col min="15619" max="15619" width="20.7109375" style="47" customWidth="1"/>
    <col min="15620" max="15620" width="18.140625" style="47" customWidth="1"/>
    <col min="15621" max="15621" width="40.42578125" style="47" customWidth="1"/>
    <col min="15622" max="15622" width="17.7109375" style="47" customWidth="1"/>
    <col min="15623" max="15623" width="15.7109375" style="47" bestFit="1" customWidth="1"/>
    <col min="15624" max="15624" width="17" style="47" customWidth="1"/>
    <col min="15625" max="15625" width="12.7109375" style="47" bestFit="1" customWidth="1"/>
    <col min="15626" max="15872" width="9.140625" style="47"/>
    <col min="15873" max="15873" width="3.42578125" style="47" customWidth="1"/>
    <col min="15874" max="15874" width="48.140625" style="47" customWidth="1"/>
    <col min="15875" max="15875" width="20.7109375" style="47" customWidth="1"/>
    <col min="15876" max="15876" width="18.140625" style="47" customWidth="1"/>
    <col min="15877" max="15877" width="40.42578125" style="47" customWidth="1"/>
    <col min="15878" max="15878" width="17.7109375" style="47" customWidth="1"/>
    <col min="15879" max="15879" width="15.7109375" style="47" bestFit="1" customWidth="1"/>
    <col min="15880" max="15880" width="17" style="47" customWidth="1"/>
    <col min="15881" max="15881" width="12.7109375" style="47" bestFit="1" customWidth="1"/>
    <col min="15882" max="16128" width="9.140625" style="47"/>
    <col min="16129" max="16129" width="3.42578125" style="47" customWidth="1"/>
    <col min="16130" max="16130" width="48.140625" style="47" customWidth="1"/>
    <col min="16131" max="16131" width="20.7109375" style="47" customWidth="1"/>
    <col min="16132" max="16132" width="18.140625" style="47" customWidth="1"/>
    <col min="16133" max="16133" width="40.42578125" style="47" customWidth="1"/>
    <col min="16134" max="16134" width="17.7109375" style="47" customWidth="1"/>
    <col min="16135" max="16135" width="15.7109375" style="47" bestFit="1" customWidth="1"/>
    <col min="16136" max="16136" width="17" style="47" customWidth="1"/>
    <col min="16137" max="16137" width="12.7109375" style="47" bestFit="1" customWidth="1"/>
    <col min="16138" max="16384" width="9.140625" style="47"/>
  </cols>
  <sheetData>
    <row r="2" spans="2:8" ht="12.75" customHeight="1">
      <c r="B2" s="740" t="s">
        <v>211</v>
      </c>
      <c r="C2" s="740"/>
      <c r="D2" s="740"/>
    </row>
    <row r="3" spans="2:8" ht="17.25" customHeight="1">
      <c r="B3" s="741"/>
      <c r="C3" s="741"/>
      <c r="D3" s="741"/>
    </row>
    <row r="4" spans="2:8" ht="16.5" customHeight="1">
      <c r="B4" s="314"/>
      <c r="C4" s="603" t="s">
        <v>1</v>
      </c>
      <c r="D4" s="603"/>
    </row>
    <row r="5" spans="2:8" ht="35.25" customHeight="1">
      <c r="B5" s="738" t="s">
        <v>212</v>
      </c>
      <c r="C5" s="291" t="s">
        <v>3</v>
      </c>
      <c r="D5" s="50" t="s">
        <v>4</v>
      </c>
    </row>
    <row r="6" spans="2:8">
      <c r="B6" s="739"/>
      <c r="C6" s="291" t="s">
        <v>5</v>
      </c>
      <c r="D6" s="50" t="s">
        <v>5</v>
      </c>
    </row>
    <row r="7" spans="2:8" ht="40.5" customHeight="1">
      <c r="B7" s="297" t="s">
        <v>213</v>
      </c>
      <c r="C7" s="315">
        <v>1952882238.7299998</v>
      </c>
      <c r="D7" s="315">
        <v>1694707143.9600003</v>
      </c>
    </row>
    <row r="8" spans="2:8" ht="43.5" customHeight="1">
      <c r="B8" s="297" t="s">
        <v>214</v>
      </c>
      <c r="C8" s="315">
        <v>633341.88</v>
      </c>
      <c r="D8" s="316">
        <v>-2161.0200000000186</v>
      </c>
      <c r="F8" s="85"/>
      <c r="G8" s="85"/>
    </row>
    <row r="9" spans="2:8" ht="40.5" customHeight="1">
      <c r="B9" s="297" t="s">
        <v>215</v>
      </c>
      <c r="C9" s="316">
        <v>-108219537</v>
      </c>
      <c r="D9" s="316">
        <v>-105342355</v>
      </c>
      <c r="E9" s="85"/>
    </row>
    <row r="10" spans="2:8" ht="40.5" customHeight="1" thickBot="1">
      <c r="B10" s="317" t="s">
        <v>62</v>
      </c>
      <c r="C10" s="318">
        <f>SUM(C7:C9)+0.39</f>
        <v>1845296044</v>
      </c>
      <c r="D10" s="318">
        <f>SUM(D7:D9)+0.06</f>
        <v>1589362628.0000002</v>
      </c>
      <c r="E10" s="85"/>
      <c r="H10" s="319"/>
    </row>
    <row r="11" spans="2:8" ht="14.25" customHeight="1" thickTop="1">
      <c r="B11" s="320"/>
      <c r="C11" s="321"/>
      <c r="D11" s="322"/>
      <c r="H11" s="319"/>
    </row>
    <row r="12" spans="2:8" ht="89.25" customHeight="1">
      <c r="B12" s="742" t="s">
        <v>216</v>
      </c>
      <c r="C12" s="743"/>
      <c r="D12" s="744"/>
      <c r="E12" s="286"/>
    </row>
    <row r="13" spans="2:8" ht="43.5" customHeight="1">
      <c r="B13" s="742" t="s">
        <v>217</v>
      </c>
      <c r="C13" s="743"/>
      <c r="D13" s="744"/>
    </row>
    <row r="14" spans="2:8" ht="63.75" customHeight="1">
      <c r="B14" s="742" t="s">
        <v>218</v>
      </c>
      <c r="C14" s="743"/>
      <c r="D14" s="744"/>
    </row>
    <row r="15" spans="2:8" ht="120.75" customHeight="1">
      <c r="B15" s="730" t="s">
        <v>219</v>
      </c>
      <c r="C15" s="731"/>
      <c r="D15" s="732"/>
      <c r="E15" s="323"/>
    </row>
    <row r="16" spans="2:8" s="290" customFormat="1" ht="34.5" customHeight="1">
      <c r="B16" s="733" t="s">
        <v>220</v>
      </c>
      <c r="C16" s="734"/>
      <c r="D16" s="735"/>
      <c r="E16" s="48"/>
      <c r="F16" s="324"/>
      <c r="G16" s="324"/>
    </row>
    <row r="17" spans="1:8" s="290" customFormat="1" ht="93" customHeight="1">
      <c r="B17" s="626" t="s">
        <v>221</v>
      </c>
      <c r="C17" s="627"/>
      <c r="D17" s="628"/>
      <c r="E17" s="48"/>
      <c r="F17" s="324"/>
      <c r="G17" s="324"/>
    </row>
    <row r="18" spans="1:8" s="290" customFormat="1" ht="21.75" customHeight="1">
      <c r="B18" s="726" t="s">
        <v>222</v>
      </c>
      <c r="C18" s="726"/>
      <c r="D18" s="726"/>
      <c r="E18" s="48"/>
      <c r="F18" s="324"/>
      <c r="G18" s="324"/>
    </row>
    <row r="19" spans="1:8" s="290" customFormat="1">
      <c r="A19" s="736"/>
      <c r="B19" s="325"/>
      <c r="C19" s="737" t="s">
        <v>1</v>
      </c>
      <c r="D19" s="603"/>
      <c r="E19" s="326"/>
      <c r="F19" s="326"/>
    </row>
    <row r="20" spans="1:8" s="290" customFormat="1" ht="36">
      <c r="A20" s="736"/>
      <c r="B20" s="738" t="s">
        <v>223</v>
      </c>
      <c r="C20" s="327" t="s">
        <v>3</v>
      </c>
      <c r="D20" s="327" t="s">
        <v>4</v>
      </c>
      <c r="E20" s="328"/>
      <c r="F20" s="328"/>
    </row>
    <row r="21" spans="1:8" s="290" customFormat="1" ht="17.25" customHeight="1">
      <c r="A21" s="292"/>
      <c r="B21" s="739"/>
      <c r="C21" s="327" t="s">
        <v>5</v>
      </c>
      <c r="D21" s="327" t="s">
        <v>5</v>
      </c>
      <c r="E21" s="119"/>
      <c r="F21" s="119"/>
    </row>
    <row r="22" spans="1:8" s="290" customFormat="1">
      <c r="A22" s="292"/>
      <c r="B22" s="65" t="s">
        <v>224</v>
      </c>
      <c r="C22" s="329">
        <v>14964642865.93</v>
      </c>
      <c r="D22" s="330">
        <v>15317499391</v>
      </c>
      <c r="E22" s="286"/>
      <c r="F22" s="260"/>
      <c r="H22" s="331"/>
    </row>
    <row r="23" spans="1:8" s="290" customFormat="1" ht="16.5" customHeight="1">
      <c r="A23" s="292"/>
      <c r="B23" s="332" t="s">
        <v>225</v>
      </c>
      <c r="C23" s="333"/>
      <c r="D23" s="334"/>
      <c r="E23" s="119"/>
      <c r="F23" s="260"/>
      <c r="H23" s="331"/>
    </row>
    <row r="24" spans="1:8" s="290" customFormat="1" ht="21" customHeight="1">
      <c r="A24" s="292"/>
      <c r="B24" s="65" t="s">
        <v>227</v>
      </c>
      <c r="C24" s="329">
        <v>5501703870</v>
      </c>
      <c r="D24" s="330">
        <v>2122309000</v>
      </c>
      <c r="E24" s="119"/>
      <c r="F24" s="260"/>
      <c r="H24" s="331"/>
    </row>
    <row r="25" spans="1:8" s="290" customFormat="1" ht="18" customHeight="1">
      <c r="A25" s="292"/>
      <c r="B25" s="65" t="s">
        <v>228</v>
      </c>
      <c r="C25" s="329">
        <v>7872711820.6000004</v>
      </c>
      <c r="D25" s="299">
        <v>5759531592</v>
      </c>
      <c r="E25" s="119"/>
      <c r="F25" s="119"/>
      <c r="H25" s="335"/>
    </row>
    <row r="26" spans="1:8" s="290" customFormat="1" ht="18" customHeight="1">
      <c r="A26" s="292"/>
      <c r="B26" s="65"/>
      <c r="C26" s="302">
        <v>13374415690.6</v>
      </c>
      <c r="D26" s="302">
        <v>7881840592</v>
      </c>
      <c r="E26" s="119"/>
    </row>
    <row r="27" spans="1:8" s="290" customFormat="1" ht="23.25" customHeight="1">
      <c r="A27" s="292"/>
      <c r="B27" s="65" t="s">
        <v>229</v>
      </c>
      <c r="C27" s="329">
        <v>12360915690.599997</v>
      </c>
      <c r="D27" s="330">
        <v>6868340591.8100023</v>
      </c>
      <c r="E27" s="119"/>
    </row>
    <row r="28" spans="1:8" s="290" customFormat="1" ht="21" customHeight="1">
      <c r="A28" s="292"/>
      <c r="B28" s="65" t="s">
        <v>230</v>
      </c>
      <c r="C28" s="329">
        <v>1013500000</v>
      </c>
      <c r="D28" s="330">
        <v>1013500000</v>
      </c>
      <c r="E28" s="119"/>
      <c r="F28" s="119"/>
    </row>
    <row r="29" spans="1:8" s="290" customFormat="1" ht="23.25" customHeight="1">
      <c r="A29" s="292"/>
      <c r="B29" s="65" t="s">
        <v>231</v>
      </c>
      <c r="C29" s="336">
        <v>13374415690.599997</v>
      </c>
      <c r="D29" s="294">
        <v>7881840591.8100023</v>
      </c>
      <c r="E29" s="337"/>
      <c r="F29" s="119"/>
      <c r="H29" s="338"/>
    </row>
    <row r="30" spans="1:8" s="290" customFormat="1" ht="21.75" customHeight="1">
      <c r="A30" s="292"/>
      <c r="B30" s="65" t="s">
        <v>232</v>
      </c>
      <c r="C30" s="329">
        <v>1013500000</v>
      </c>
      <c r="D30" s="330">
        <v>1013500000</v>
      </c>
      <c r="E30" s="337"/>
      <c r="F30" s="119"/>
    </row>
    <row r="31" spans="1:8" s="290" customFormat="1" ht="22.5" customHeight="1">
      <c r="A31" s="292"/>
      <c r="B31" s="65" t="s">
        <v>233</v>
      </c>
      <c r="C31" s="302">
        <v>12360915690.599997</v>
      </c>
      <c r="D31" s="302">
        <v>6868340591.8100023</v>
      </c>
      <c r="E31" s="339"/>
      <c r="F31" s="340"/>
      <c r="H31" s="341"/>
    </row>
    <row r="32" spans="1:8" s="290" customFormat="1" ht="28.5" hidden="1" customHeight="1">
      <c r="A32" s="292"/>
      <c r="B32" s="65" t="s">
        <v>234</v>
      </c>
      <c r="C32" s="336"/>
      <c r="D32" s="294">
        <v>0</v>
      </c>
      <c r="E32" s="119"/>
      <c r="F32" s="342"/>
      <c r="H32" s="341"/>
    </row>
    <row r="33" spans="1:9" s="290" customFormat="1" ht="28.5" customHeight="1" thickBot="1">
      <c r="A33" s="292"/>
      <c r="B33" s="343" t="s">
        <v>235</v>
      </c>
      <c r="C33" s="344">
        <f>C31+C22+0.47</f>
        <v>27325558557</v>
      </c>
      <c r="D33" s="345">
        <f>D31+D22+0.19</f>
        <v>22185839983</v>
      </c>
      <c r="E33" s="339"/>
      <c r="F33" s="346"/>
      <c r="H33" s="341"/>
    </row>
    <row r="34" spans="1:9" s="290" customFormat="1" ht="13.5" customHeight="1" thickTop="1">
      <c r="A34" s="292"/>
      <c r="B34" s="347"/>
      <c r="C34" s="348"/>
      <c r="D34" s="349"/>
      <c r="E34" s="119"/>
      <c r="F34" s="346"/>
      <c r="H34" s="341"/>
    </row>
    <row r="35" spans="1:9" s="290" customFormat="1" ht="198" customHeight="1">
      <c r="A35" s="292"/>
      <c r="B35" s="610" t="s">
        <v>236</v>
      </c>
      <c r="C35" s="611"/>
      <c r="D35" s="612"/>
      <c r="E35" s="286"/>
      <c r="F35" s="119"/>
      <c r="H35" s="350"/>
      <c r="I35" s="351"/>
    </row>
    <row r="36" spans="1:9" s="290" customFormat="1" ht="182.25" customHeight="1">
      <c r="A36" s="292"/>
      <c r="B36" s="626" t="s">
        <v>237</v>
      </c>
      <c r="C36" s="627"/>
      <c r="D36" s="628"/>
      <c r="E36" s="286"/>
      <c r="F36" s="119"/>
      <c r="H36" s="352"/>
      <c r="I36" s="353"/>
    </row>
    <row r="37" spans="1:9" s="290" customFormat="1" ht="91.5" customHeight="1">
      <c r="A37" s="292"/>
      <c r="B37" s="626" t="s">
        <v>238</v>
      </c>
      <c r="C37" s="627"/>
      <c r="D37" s="628"/>
      <c r="E37" s="119"/>
      <c r="F37" s="119"/>
      <c r="H37" s="350"/>
      <c r="I37" s="351"/>
    </row>
    <row r="38" spans="1:9" s="290" customFormat="1" ht="33.75" customHeight="1">
      <c r="A38" s="292"/>
      <c r="B38" s="727" t="s">
        <v>239</v>
      </c>
      <c r="C38" s="727"/>
      <c r="D38" s="727"/>
      <c r="E38" s="119"/>
      <c r="F38" s="119"/>
      <c r="H38" s="350"/>
      <c r="I38" s="351"/>
    </row>
    <row r="39" spans="1:9" s="290" customFormat="1">
      <c r="A39" s="292"/>
      <c r="B39" s="325"/>
      <c r="C39" s="603" t="s">
        <v>1</v>
      </c>
      <c r="D39" s="603"/>
      <c r="E39" s="119"/>
      <c r="F39" s="119"/>
      <c r="H39" s="350"/>
      <c r="I39" s="351"/>
    </row>
    <row r="40" spans="1:9" s="290" customFormat="1" ht="34.5" customHeight="1">
      <c r="A40" s="292"/>
      <c r="B40" s="728" t="s">
        <v>240</v>
      </c>
      <c r="C40" s="354" t="s">
        <v>3</v>
      </c>
      <c r="D40" s="50" t="s">
        <v>4</v>
      </c>
      <c r="E40" s="119"/>
      <c r="F40" s="119"/>
      <c r="H40" s="350"/>
      <c r="I40" s="351"/>
    </row>
    <row r="41" spans="1:9" s="290" customFormat="1" ht="24.75" customHeight="1">
      <c r="A41" s="292"/>
      <c r="B41" s="729"/>
      <c r="C41" s="354" t="s">
        <v>5</v>
      </c>
      <c r="D41" s="50" t="s">
        <v>5</v>
      </c>
      <c r="E41" s="119"/>
      <c r="F41" s="119"/>
    </row>
    <row r="42" spans="1:9" s="290" customFormat="1" ht="39.75" customHeight="1">
      <c r="A42" s="292"/>
      <c r="B42" s="54" t="s">
        <v>241</v>
      </c>
      <c r="C42" s="137">
        <v>199742706.30000001</v>
      </c>
      <c r="D42" s="135">
        <v>238822402.27000001</v>
      </c>
      <c r="E42" s="119"/>
      <c r="F42" s="119"/>
    </row>
    <row r="43" spans="1:9" s="290" customFormat="1" ht="24" customHeight="1">
      <c r="A43" s="292"/>
      <c r="B43" s="54" t="s">
        <v>242</v>
      </c>
      <c r="C43" s="355"/>
      <c r="D43" s="135"/>
      <c r="E43" s="119"/>
      <c r="F43" s="119"/>
    </row>
    <row r="44" spans="1:9" s="290" customFormat="1" ht="24" customHeight="1">
      <c r="A44" s="292"/>
      <c r="B44" s="54" t="s">
        <v>243</v>
      </c>
      <c r="C44" s="356">
        <v>4022910508.2200603</v>
      </c>
      <c r="D44" s="357">
        <v>3050933659.8600564</v>
      </c>
      <c r="E44" s="119"/>
      <c r="F44" s="119"/>
    </row>
    <row r="45" spans="1:9" s="290" customFormat="1" ht="24" customHeight="1">
      <c r="A45" s="292"/>
      <c r="B45" s="54" t="s">
        <v>244</v>
      </c>
      <c r="C45" s="356">
        <v>529353000</v>
      </c>
      <c r="D45" s="357">
        <v>788767163</v>
      </c>
      <c r="E45" s="119"/>
      <c r="F45" s="119"/>
    </row>
    <row r="46" spans="1:9" s="290" customFormat="1" ht="24" customHeight="1">
      <c r="A46" s="292"/>
      <c r="B46" s="54" t="s">
        <v>245</v>
      </c>
      <c r="C46" s="135">
        <v>23326484</v>
      </c>
      <c r="D46" s="358">
        <v>26181183.790008545</v>
      </c>
      <c r="E46" s="119"/>
      <c r="F46" s="119"/>
    </row>
    <row r="47" spans="1:9" s="290" customFormat="1" ht="24" customHeight="1">
      <c r="A47" s="292"/>
      <c r="B47" s="54" t="s">
        <v>246</v>
      </c>
      <c r="C47" s="135">
        <v>141368800.43000001</v>
      </c>
      <c r="D47" s="358">
        <v>0</v>
      </c>
      <c r="E47" s="339"/>
      <c r="F47" s="119"/>
    </row>
    <row r="48" spans="1:9" s="290" customFormat="1" ht="27.75" customHeight="1">
      <c r="A48" s="292"/>
      <c r="B48" s="343" t="s">
        <v>62</v>
      </c>
      <c r="C48" s="142">
        <f>C42+C44+C45+C46+C47-0.44-1</f>
        <v>4916701497.5100613</v>
      </c>
      <c r="D48" s="142">
        <f>D42+D44+D45+D46+0.08</f>
        <v>4104704409.0000648</v>
      </c>
      <c r="E48" s="339"/>
      <c r="F48" s="359"/>
      <c r="G48" s="360"/>
    </row>
    <row r="49" spans="1:7" s="290" customFormat="1" ht="135.75" customHeight="1">
      <c r="A49" s="292"/>
      <c r="B49" s="626" t="s">
        <v>247</v>
      </c>
      <c r="C49" s="627"/>
      <c r="D49" s="628"/>
      <c r="E49" s="119"/>
      <c r="F49" s="119"/>
      <c r="G49" s="360"/>
    </row>
    <row r="50" spans="1:7" s="290" customFormat="1" ht="54" customHeight="1">
      <c r="A50" s="292"/>
      <c r="B50" s="626" t="s">
        <v>248</v>
      </c>
      <c r="C50" s="627"/>
      <c r="D50" s="628"/>
      <c r="E50" s="119"/>
      <c r="F50" s="119"/>
    </row>
    <row r="51" spans="1:7" s="290" customFormat="1" ht="37.5" customHeight="1">
      <c r="A51" s="292"/>
      <c r="B51" s="626" t="s">
        <v>249</v>
      </c>
      <c r="C51" s="627"/>
      <c r="D51" s="628"/>
      <c r="E51" s="119"/>
      <c r="F51" s="119"/>
    </row>
    <row r="52" spans="1:7" s="290" customFormat="1" ht="96" customHeight="1">
      <c r="A52" s="292"/>
      <c r="B52" s="626" t="s">
        <v>250</v>
      </c>
      <c r="C52" s="627"/>
      <c r="D52" s="628"/>
      <c r="E52" s="119"/>
      <c r="F52" s="119"/>
    </row>
    <row r="53" spans="1:7" s="290" customFormat="1" ht="18" customHeight="1">
      <c r="A53" s="292"/>
      <c r="B53" s="726" t="s">
        <v>251</v>
      </c>
      <c r="C53" s="726"/>
      <c r="D53" s="726"/>
      <c r="E53" s="119"/>
      <c r="F53" s="119"/>
    </row>
    <row r="54" spans="1:7" s="290" customFormat="1" ht="15.75" customHeight="1">
      <c r="A54" s="292"/>
      <c r="B54" s="325"/>
      <c r="C54" s="603" t="s">
        <v>1</v>
      </c>
      <c r="D54" s="603"/>
      <c r="E54" s="119"/>
      <c r="F54" s="119"/>
    </row>
    <row r="55" spans="1:7" s="290" customFormat="1" ht="36.75" customHeight="1">
      <c r="A55" s="292"/>
      <c r="B55" s="722" t="s">
        <v>252</v>
      </c>
      <c r="C55" s="291" t="s">
        <v>3</v>
      </c>
      <c r="D55" s="50" t="s">
        <v>4</v>
      </c>
      <c r="E55" s="119"/>
      <c r="F55" s="119"/>
    </row>
    <row r="56" spans="1:7" s="290" customFormat="1" ht="13.5" customHeight="1">
      <c r="A56" s="292"/>
      <c r="B56" s="723"/>
      <c r="C56" s="291" t="s">
        <v>5</v>
      </c>
      <c r="D56" s="50" t="s">
        <v>5</v>
      </c>
      <c r="E56" s="119"/>
      <c r="F56" s="119"/>
    </row>
    <row r="57" spans="1:7" s="290" customFormat="1">
      <c r="A57" s="292"/>
      <c r="B57" s="87" t="s">
        <v>253</v>
      </c>
      <c r="C57" s="102">
        <v>24614942.989999998</v>
      </c>
      <c r="D57" s="102">
        <v>15075139.990000002</v>
      </c>
      <c r="E57" s="119"/>
      <c r="F57" s="119"/>
    </row>
    <row r="58" spans="1:7" s="290" customFormat="1">
      <c r="A58" s="292"/>
      <c r="B58" s="154" t="s">
        <v>254</v>
      </c>
      <c r="C58" s="361">
        <v>111327971</v>
      </c>
      <c r="D58" s="361">
        <v>71327971</v>
      </c>
      <c r="E58" s="119"/>
      <c r="F58" s="119"/>
    </row>
    <row r="59" spans="1:7" s="290" customFormat="1" hidden="1">
      <c r="A59" s="292"/>
      <c r="B59" s="87" t="s">
        <v>255</v>
      </c>
      <c r="C59" s="334">
        <v>37554305</v>
      </c>
      <c r="D59" s="334">
        <v>37554305</v>
      </c>
      <c r="E59" s="119"/>
      <c r="F59" s="119"/>
    </row>
    <row r="60" spans="1:7" s="290" customFormat="1" hidden="1">
      <c r="A60" s="292"/>
      <c r="B60" s="362" t="s">
        <v>256</v>
      </c>
      <c r="C60" s="334">
        <v>35561860</v>
      </c>
      <c r="D60" s="334">
        <v>35561860</v>
      </c>
      <c r="E60" s="296"/>
      <c r="F60" s="296"/>
    </row>
    <row r="61" spans="1:7" s="290" customFormat="1">
      <c r="A61" s="292"/>
      <c r="B61" s="87" t="s">
        <v>257</v>
      </c>
      <c r="C61" s="334">
        <v>1992445</v>
      </c>
      <c r="D61" s="334">
        <v>1992445</v>
      </c>
      <c r="E61" s="296"/>
      <c r="F61" s="296"/>
    </row>
    <row r="62" spans="1:7" s="290" customFormat="1">
      <c r="A62" s="292"/>
      <c r="B62" s="87" t="s">
        <v>258</v>
      </c>
      <c r="C62" s="102">
        <v>98404528.590000004</v>
      </c>
      <c r="D62" s="102">
        <v>98574265.590000004</v>
      </c>
      <c r="E62" s="296"/>
      <c r="F62" s="296"/>
    </row>
    <row r="63" spans="1:7" s="290" customFormat="1">
      <c r="A63" s="292"/>
      <c r="B63" s="87" t="s">
        <v>259</v>
      </c>
      <c r="C63" s="102">
        <v>8908000</v>
      </c>
      <c r="D63" s="363">
        <v>8908000</v>
      </c>
      <c r="F63" s="296"/>
    </row>
    <row r="64" spans="1:7" s="290" customFormat="1" ht="24" customHeight="1">
      <c r="A64" s="292"/>
      <c r="B64" s="87" t="s">
        <v>260</v>
      </c>
      <c r="C64" s="102">
        <v>672258202.12</v>
      </c>
      <c r="D64" s="363">
        <v>0</v>
      </c>
      <c r="F64" s="296"/>
    </row>
    <row r="65" spans="1:8" s="290" customFormat="1">
      <c r="A65" s="292"/>
      <c r="B65" s="364" t="s">
        <v>261</v>
      </c>
      <c r="C65" s="365">
        <f>C57+C58+C61+C62+C63+C64+0.3</f>
        <v>917506090</v>
      </c>
      <c r="D65" s="365">
        <f>D57+D58+D61+D62+D63+D64+0.42</f>
        <v>195877822</v>
      </c>
      <c r="E65" s="366"/>
      <c r="F65" s="296"/>
    </row>
    <row r="66" spans="1:8" s="128" customFormat="1" ht="48" customHeight="1">
      <c r="B66" s="626" t="s">
        <v>262</v>
      </c>
      <c r="C66" s="627"/>
      <c r="D66" s="628"/>
      <c r="E66" s="145"/>
    </row>
    <row r="67" spans="1:8" s="290" customFormat="1" ht="32.25" customHeight="1">
      <c r="A67" s="367"/>
      <c r="B67" s="626" t="s">
        <v>263</v>
      </c>
      <c r="C67" s="627"/>
      <c r="D67" s="628"/>
      <c r="E67" s="296"/>
      <c r="F67" s="296"/>
    </row>
    <row r="68" spans="1:8" s="290" customFormat="1" ht="99.75" customHeight="1">
      <c r="A68" s="367"/>
      <c r="B68" s="626" t="s">
        <v>264</v>
      </c>
      <c r="C68" s="627"/>
      <c r="D68" s="628"/>
      <c r="E68" s="296"/>
      <c r="F68" s="296"/>
    </row>
    <row r="69" spans="1:8" ht="28.5" customHeight="1">
      <c r="B69" s="724" t="s">
        <v>265</v>
      </c>
      <c r="C69" s="724"/>
      <c r="D69" s="724"/>
    </row>
    <row r="70" spans="1:8" ht="12.75" customHeight="1">
      <c r="B70" s="325"/>
      <c r="C70" s="725" t="s">
        <v>1</v>
      </c>
      <c r="D70" s="725"/>
    </row>
    <row r="71" spans="1:8" ht="32.25" customHeight="1">
      <c r="B71" s="711" t="s">
        <v>266</v>
      </c>
      <c r="C71" s="291" t="s">
        <v>3</v>
      </c>
      <c r="D71" s="50" t="s">
        <v>4</v>
      </c>
    </row>
    <row r="72" spans="1:8" ht="14.25" customHeight="1">
      <c r="B72" s="712"/>
      <c r="C72" s="291" t="s">
        <v>5</v>
      </c>
      <c r="D72" s="291" t="s">
        <v>5</v>
      </c>
    </row>
    <row r="73" spans="1:8" ht="21.95" customHeight="1">
      <c r="B73" s="67" t="s">
        <v>267</v>
      </c>
      <c r="C73" s="58">
        <v>16578034572.65</v>
      </c>
      <c r="D73" s="72">
        <v>25739527420.149998</v>
      </c>
      <c r="E73" s="84"/>
    </row>
    <row r="74" spans="1:8" ht="21.95" customHeight="1">
      <c r="B74" s="54" t="s">
        <v>268</v>
      </c>
      <c r="C74" s="58">
        <v>14820688024</v>
      </c>
      <c r="D74" s="58">
        <v>23820688024</v>
      </c>
      <c r="E74" s="84"/>
    </row>
    <row r="75" spans="1:8" ht="16.5" customHeight="1">
      <c r="B75" s="54"/>
      <c r="C75" s="58">
        <v>1757346548.6500015</v>
      </c>
      <c r="D75" s="58">
        <v>1918839396.1499977</v>
      </c>
      <c r="E75" s="84"/>
    </row>
    <row r="76" spans="1:8" ht="17.25" customHeight="1">
      <c r="B76" s="54" t="s">
        <v>269</v>
      </c>
      <c r="C76" s="58">
        <v>750294220.5999999</v>
      </c>
      <c r="D76" s="58">
        <v>576614963.30000007</v>
      </c>
    </row>
    <row r="77" spans="1:8" ht="17.25" customHeight="1">
      <c r="B77" s="54" t="s">
        <v>270</v>
      </c>
      <c r="C77" s="58">
        <v>5321097151.2200003</v>
      </c>
      <c r="D77" s="58">
        <v>0</v>
      </c>
      <c r="F77" s="84"/>
    </row>
    <row r="78" spans="1:8" ht="18.75" customHeight="1">
      <c r="B78" s="368" t="s">
        <v>261</v>
      </c>
      <c r="C78" s="60">
        <f>C75+C76+C77-0.47-1</f>
        <v>7828737919.000001</v>
      </c>
      <c r="D78" s="60">
        <f>D75+D76-0.45</f>
        <v>2495454358.9999981</v>
      </c>
      <c r="E78" s="85"/>
      <c r="H78" s="85"/>
    </row>
    <row r="79" spans="1:8" ht="36" customHeight="1">
      <c r="B79" s="626" t="s">
        <v>271</v>
      </c>
      <c r="C79" s="627"/>
      <c r="D79" s="628"/>
      <c r="E79" s="85"/>
      <c r="H79" s="85"/>
    </row>
    <row r="80" spans="1:8" ht="36.75" customHeight="1">
      <c r="B80" s="626" t="s">
        <v>272</v>
      </c>
      <c r="C80" s="627"/>
      <c r="D80" s="628"/>
      <c r="G80" s="84"/>
      <c r="H80" s="85"/>
    </row>
    <row r="81" spans="2:7" ht="105.75" customHeight="1">
      <c r="B81" s="626" t="s">
        <v>273</v>
      </c>
      <c r="C81" s="627"/>
      <c r="D81" s="628"/>
      <c r="G81" s="369"/>
    </row>
  </sheetData>
  <mergeCells count="35">
    <mergeCell ref="B14:D14"/>
    <mergeCell ref="B2:D3"/>
    <mergeCell ref="C4:D4"/>
    <mergeCell ref="B5:B6"/>
    <mergeCell ref="B12:D12"/>
    <mergeCell ref="B13:D13"/>
    <mergeCell ref="B15:D15"/>
    <mergeCell ref="B16:D16"/>
    <mergeCell ref="B17:D17"/>
    <mergeCell ref="B18:D18"/>
    <mergeCell ref="A19:A20"/>
    <mergeCell ref="C19:D19"/>
    <mergeCell ref="B20:B21"/>
    <mergeCell ref="C54:D54"/>
    <mergeCell ref="B35:D35"/>
    <mergeCell ref="B36:D36"/>
    <mergeCell ref="B37:D37"/>
    <mergeCell ref="B38:D38"/>
    <mergeCell ref="C39:D39"/>
    <mergeCell ref="B40:B41"/>
    <mergeCell ref="B49:D49"/>
    <mergeCell ref="B50:D50"/>
    <mergeCell ref="B51:D51"/>
    <mergeCell ref="B52:D52"/>
    <mergeCell ref="B53:D53"/>
    <mergeCell ref="B71:B72"/>
    <mergeCell ref="B79:D79"/>
    <mergeCell ref="B80:D80"/>
    <mergeCell ref="B81:D81"/>
    <mergeCell ref="B55:B56"/>
    <mergeCell ref="B66:D66"/>
    <mergeCell ref="B67:D67"/>
    <mergeCell ref="B68:D68"/>
    <mergeCell ref="B69:D69"/>
    <mergeCell ref="C70:D70"/>
  </mergeCells>
  <printOptions horizontalCentered="1"/>
  <pageMargins left="0.59055118110236227" right="0.6692913385826772" top="0.31496062992125984" bottom="0" header="0.31496062992125984" footer="0.31496062992125984"/>
  <pageSetup paperSize="9" scale="95" fitToHeight="4" orientation="portrait" r:id="rId1"/>
  <rowBreaks count="3" manualBreakCount="3">
    <brk id="17" max="3" man="1"/>
    <brk id="37" max="3" man="1"/>
    <brk id="52" max="3" man="1"/>
  </rowBreaks>
</worksheet>
</file>

<file path=xl/worksheets/sheet12.xml><?xml version="1.0" encoding="utf-8"?>
<worksheet xmlns="http://schemas.openxmlformats.org/spreadsheetml/2006/main" xmlns:r="http://schemas.openxmlformats.org/officeDocument/2006/relationships">
  <sheetPr>
    <tabColor rgb="FF92D050"/>
  </sheetPr>
  <dimension ref="A1:I133"/>
  <sheetViews>
    <sheetView view="pageBreakPreview" topLeftCell="A130" zoomScaleSheetLayoutView="100" workbookViewId="0">
      <selection activeCell="F137" sqref="F137"/>
    </sheetView>
  </sheetViews>
  <sheetFormatPr defaultRowHeight="18"/>
  <cols>
    <col min="1" max="1" width="3.7109375" style="128" customWidth="1"/>
    <col min="2" max="2" width="44.42578125" style="128" customWidth="1"/>
    <col min="3" max="3" width="19.7109375" style="128" customWidth="1"/>
    <col min="4" max="4" width="15.28515625" style="128" customWidth="1"/>
    <col min="5" max="5" width="10.140625" style="128" customWidth="1"/>
    <col min="6" max="6" width="41.5703125" style="128" bestFit="1" customWidth="1"/>
    <col min="7" max="7" width="14.42578125" style="128" customWidth="1"/>
    <col min="8" max="8" width="10" style="128" bestFit="1" customWidth="1"/>
    <col min="9" max="9" width="17.28515625" style="128" customWidth="1"/>
    <col min="10" max="10" width="12" style="128" bestFit="1" customWidth="1"/>
    <col min="11" max="256" width="9.140625" style="128"/>
    <col min="257" max="257" width="3.7109375" style="128" customWidth="1"/>
    <col min="258" max="258" width="44.42578125" style="128" customWidth="1"/>
    <col min="259" max="259" width="19.7109375" style="128" customWidth="1"/>
    <col min="260" max="260" width="15.28515625" style="128" customWidth="1"/>
    <col min="261" max="261" width="10.140625" style="128" customWidth="1"/>
    <col min="262" max="262" width="41.5703125" style="128" bestFit="1" customWidth="1"/>
    <col min="263" max="263" width="14.42578125" style="128" customWidth="1"/>
    <col min="264" max="264" width="10" style="128" bestFit="1" customWidth="1"/>
    <col min="265" max="265" width="17.28515625" style="128" customWidth="1"/>
    <col min="266" max="266" width="12" style="128" bestFit="1" customWidth="1"/>
    <col min="267" max="512" width="9.140625" style="128"/>
    <col min="513" max="513" width="3.7109375" style="128" customWidth="1"/>
    <col min="514" max="514" width="44.42578125" style="128" customWidth="1"/>
    <col min="515" max="515" width="19.7109375" style="128" customWidth="1"/>
    <col min="516" max="516" width="15.28515625" style="128" customWidth="1"/>
    <col min="517" max="517" width="10.140625" style="128" customWidth="1"/>
    <col min="518" max="518" width="41.5703125" style="128" bestFit="1" customWidth="1"/>
    <col min="519" max="519" width="14.42578125" style="128" customWidth="1"/>
    <col min="520" max="520" width="10" style="128" bestFit="1" customWidth="1"/>
    <col min="521" max="521" width="17.28515625" style="128" customWidth="1"/>
    <col min="522" max="522" width="12" style="128" bestFit="1" customWidth="1"/>
    <col min="523" max="768" width="9.140625" style="128"/>
    <col min="769" max="769" width="3.7109375" style="128" customWidth="1"/>
    <col min="770" max="770" width="44.42578125" style="128" customWidth="1"/>
    <col min="771" max="771" width="19.7109375" style="128" customWidth="1"/>
    <col min="772" max="772" width="15.28515625" style="128" customWidth="1"/>
    <col min="773" max="773" width="10.140625" style="128" customWidth="1"/>
    <col min="774" max="774" width="41.5703125" style="128" bestFit="1" customWidth="1"/>
    <col min="775" max="775" width="14.42578125" style="128" customWidth="1"/>
    <col min="776" max="776" width="10" style="128" bestFit="1" customWidth="1"/>
    <col min="777" max="777" width="17.28515625" style="128" customWidth="1"/>
    <col min="778" max="778" width="12" style="128" bestFit="1" customWidth="1"/>
    <col min="779" max="1024" width="9.140625" style="128"/>
    <col min="1025" max="1025" width="3.7109375" style="128" customWidth="1"/>
    <col min="1026" max="1026" width="44.42578125" style="128" customWidth="1"/>
    <col min="1027" max="1027" width="19.7109375" style="128" customWidth="1"/>
    <col min="1028" max="1028" width="15.28515625" style="128" customWidth="1"/>
    <col min="1029" max="1029" width="10.140625" style="128" customWidth="1"/>
    <col min="1030" max="1030" width="41.5703125" style="128" bestFit="1" customWidth="1"/>
    <col min="1031" max="1031" width="14.42578125" style="128" customWidth="1"/>
    <col min="1032" max="1032" width="10" style="128" bestFit="1" customWidth="1"/>
    <col min="1033" max="1033" width="17.28515625" style="128" customWidth="1"/>
    <col min="1034" max="1034" width="12" style="128" bestFit="1" customWidth="1"/>
    <col min="1035" max="1280" width="9.140625" style="128"/>
    <col min="1281" max="1281" width="3.7109375" style="128" customWidth="1"/>
    <col min="1282" max="1282" width="44.42578125" style="128" customWidth="1"/>
    <col min="1283" max="1283" width="19.7109375" style="128" customWidth="1"/>
    <col min="1284" max="1284" width="15.28515625" style="128" customWidth="1"/>
    <col min="1285" max="1285" width="10.140625" style="128" customWidth="1"/>
    <col min="1286" max="1286" width="41.5703125" style="128" bestFit="1" customWidth="1"/>
    <col min="1287" max="1287" width="14.42578125" style="128" customWidth="1"/>
    <col min="1288" max="1288" width="10" style="128" bestFit="1" customWidth="1"/>
    <col min="1289" max="1289" width="17.28515625" style="128" customWidth="1"/>
    <col min="1290" max="1290" width="12" style="128" bestFit="1" customWidth="1"/>
    <col min="1291" max="1536" width="9.140625" style="128"/>
    <col min="1537" max="1537" width="3.7109375" style="128" customWidth="1"/>
    <col min="1538" max="1538" width="44.42578125" style="128" customWidth="1"/>
    <col min="1539" max="1539" width="19.7109375" style="128" customWidth="1"/>
    <col min="1540" max="1540" width="15.28515625" style="128" customWidth="1"/>
    <col min="1541" max="1541" width="10.140625" style="128" customWidth="1"/>
    <col min="1542" max="1542" width="41.5703125" style="128" bestFit="1" customWidth="1"/>
    <col min="1543" max="1543" width="14.42578125" style="128" customWidth="1"/>
    <col min="1544" max="1544" width="10" style="128" bestFit="1" customWidth="1"/>
    <col min="1545" max="1545" width="17.28515625" style="128" customWidth="1"/>
    <col min="1546" max="1546" width="12" style="128" bestFit="1" customWidth="1"/>
    <col min="1547" max="1792" width="9.140625" style="128"/>
    <col min="1793" max="1793" width="3.7109375" style="128" customWidth="1"/>
    <col min="1794" max="1794" width="44.42578125" style="128" customWidth="1"/>
    <col min="1795" max="1795" width="19.7109375" style="128" customWidth="1"/>
    <col min="1796" max="1796" width="15.28515625" style="128" customWidth="1"/>
    <col min="1797" max="1797" width="10.140625" style="128" customWidth="1"/>
    <col min="1798" max="1798" width="41.5703125" style="128" bestFit="1" customWidth="1"/>
    <col min="1799" max="1799" width="14.42578125" style="128" customWidth="1"/>
    <col min="1800" max="1800" width="10" style="128" bestFit="1" customWidth="1"/>
    <col min="1801" max="1801" width="17.28515625" style="128" customWidth="1"/>
    <col min="1802" max="1802" width="12" style="128" bestFit="1" customWidth="1"/>
    <col min="1803" max="2048" width="9.140625" style="128"/>
    <col min="2049" max="2049" width="3.7109375" style="128" customWidth="1"/>
    <col min="2050" max="2050" width="44.42578125" style="128" customWidth="1"/>
    <col min="2051" max="2051" width="19.7109375" style="128" customWidth="1"/>
    <col min="2052" max="2052" width="15.28515625" style="128" customWidth="1"/>
    <col min="2053" max="2053" width="10.140625" style="128" customWidth="1"/>
    <col min="2054" max="2054" width="41.5703125" style="128" bestFit="1" customWidth="1"/>
    <col min="2055" max="2055" width="14.42578125" style="128" customWidth="1"/>
    <col min="2056" max="2056" width="10" style="128" bestFit="1" customWidth="1"/>
    <col min="2057" max="2057" width="17.28515625" style="128" customWidth="1"/>
    <col min="2058" max="2058" width="12" style="128" bestFit="1" customWidth="1"/>
    <col min="2059" max="2304" width="9.140625" style="128"/>
    <col min="2305" max="2305" width="3.7109375" style="128" customWidth="1"/>
    <col min="2306" max="2306" width="44.42578125" style="128" customWidth="1"/>
    <col min="2307" max="2307" width="19.7109375" style="128" customWidth="1"/>
    <col min="2308" max="2308" width="15.28515625" style="128" customWidth="1"/>
    <col min="2309" max="2309" width="10.140625" style="128" customWidth="1"/>
    <col min="2310" max="2310" width="41.5703125" style="128" bestFit="1" customWidth="1"/>
    <col min="2311" max="2311" width="14.42578125" style="128" customWidth="1"/>
    <col min="2312" max="2312" width="10" style="128" bestFit="1" customWidth="1"/>
    <col min="2313" max="2313" width="17.28515625" style="128" customWidth="1"/>
    <col min="2314" max="2314" width="12" style="128" bestFit="1" customWidth="1"/>
    <col min="2315" max="2560" width="9.140625" style="128"/>
    <col min="2561" max="2561" width="3.7109375" style="128" customWidth="1"/>
    <col min="2562" max="2562" width="44.42578125" style="128" customWidth="1"/>
    <col min="2563" max="2563" width="19.7109375" style="128" customWidth="1"/>
    <col min="2564" max="2564" width="15.28515625" style="128" customWidth="1"/>
    <col min="2565" max="2565" width="10.140625" style="128" customWidth="1"/>
    <col min="2566" max="2566" width="41.5703125" style="128" bestFit="1" customWidth="1"/>
    <col min="2567" max="2567" width="14.42578125" style="128" customWidth="1"/>
    <col min="2568" max="2568" width="10" style="128" bestFit="1" customWidth="1"/>
    <col min="2569" max="2569" width="17.28515625" style="128" customWidth="1"/>
    <col min="2570" max="2570" width="12" style="128" bestFit="1" customWidth="1"/>
    <col min="2571" max="2816" width="9.140625" style="128"/>
    <col min="2817" max="2817" width="3.7109375" style="128" customWidth="1"/>
    <col min="2818" max="2818" width="44.42578125" style="128" customWidth="1"/>
    <col min="2819" max="2819" width="19.7109375" style="128" customWidth="1"/>
    <col min="2820" max="2820" width="15.28515625" style="128" customWidth="1"/>
    <col min="2821" max="2821" width="10.140625" style="128" customWidth="1"/>
    <col min="2822" max="2822" width="41.5703125" style="128" bestFit="1" customWidth="1"/>
    <col min="2823" max="2823" width="14.42578125" style="128" customWidth="1"/>
    <col min="2824" max="2824" width="10" style="128" bestFit="1" customWidth="1"/>
    <col min="2825" max="2825" width="17.28515625" style="128" customWidth="1"/>
    <col min="2826" max="2826" width="12" style="128" bestFit="1" customWidth="1"/>
    <col min="2827" max="3072" width="9.140625" style="128"/>
    <col min="3073" max="3073" width="3.7109375" style="128" customWidth="1"/>
    <col min="3074" max="3074" width="44.42578125" style="128" customWidth="1"/>
    <col min="3075" max="3075" width="19.7109375" style="128" customWidth="1"/>
    <col min="3076" max="3076" width="15.28515625" style="128" customWidth="1"/>
    <col min="3077" max="3077" width="10.140625" style="128" customWidth="1"/>
    <col min="3078" max="3078" width="41.5703125" style="128" bestFit="1" customWidth="1"/>
    <col min="3079" max="3079" width="14.42578125" style="128" customWidth="1"/>
    <col min="3080" max="3080" width="10" style="128" bestFit="1" customWidth="1"/>
    <col min="3081" max="3081" width="17.28515625" style="128" customWidth="1"/>
    <col min="3082" max="3082" width="12" style="128" bestFit="1" customWidth="1"/>
    <col min="3083" max="3328" width="9.140625" style="128"/>
    <col min="3329" max="3329" width="3.7109375" style="128" customWidth="1"/>
    <col min="3330" max="3330" width="44.42578125" style="128" customWidth="1"/>
    <col min="3331" max="3331" width="19.7109375" style="128" customWidth="1"/>
    <col min="3332" max="3332" width="15.28515625" style="128" customWidth="1"/>
    <col min="3333" max="3333" width="10.140625" style="128" customWidth="1"/>
    <col min="3334" max="3334" width="41.5703125" style="128" bestFit="1" customWidth="1"/>
    <col min="3335" max="3335" width="14.42578125" style="128" customWidth="1"/>
    <col min="3336" max="3336" width="10" style="128" bestFit="1" customWidth="1"/>
    <col min="3337" max="3337" width="17.28515625" style="128" customWidth="1"/>
    <col min="3338" max="3338" width="12" style="128" bestFit="1" customWidth="1"/>
    <col min="3339" max="3584" width="9.140625" style="128"/>
    <col min="3585" max="3585" width="3.7109375" style="128" customWidth="1"/>
    <col min="3586" max="3586" width="44.42578125" style="128" customWidth="1"/>
    <col min="3587" max="3587" width="19.7109375" style="128" customWidth="1"/>
    <col min="3588" max="3588" width="15.28515625" style="128" customWidth="1"/>
    <col min="3589" max="3589" width="10.140625" style="128" customWidth="1"/>
    <col min="3590" max="3590" width="41.5703125" style="128" bestFit="1" customWidth="1"/>
    <col min="3591" max="3591" width="14.42578125" style="128" customWidth="1"/>
    <col min="3592" max="3592" width="10" style="128" bestFit="1" customWidth="1"/>
    <col min="3593" max="3593" width="17.28515625" style="128" customWidth="1"/>
    <col min="3594" max="3594" width="12" style="128" bestFit="1" customWidth="1"/>
    <col min="3595" max="3840" width="9.140625" style="128"/>
    <col min="3841" max="3841" width="3.7109375" style="128" customWidth="1"/>
    <col min="3842" max="3842" width="44.42578125" style="128" customWidth="1"/>
    <col min="3843" max="3843" width="19.7109375" style="128" customWidth="1"/>
    <col min="3844" max="3844" width="15.28515625" style="128" customWidth="1"/>
    <col min="3845" max="3845" width="10.140625" style="128" customWidth="1"/>
    <col min="3846" max="3846" width="41.5703125" style="128" bestFit="1" customWidth="1"/>
    <col min="3847" max="3847" width="14.42578125" style="128" customWidth="1"/>
    <col min="3848" max="3848" width="10" style="128" bestFit="1" customWidth="1"/>
    <col min="3849" max="3849" width="17.28515625" style="128" customWidth="1"/>
    <col min="3850" max="3850" width="12" style="128" bestFit="1" customWidth="1"/>
    <col min="3851" max="4096" width="9.140625" style="128"/>
    <col min="4097" max="4097" width="3.7109375" style="128" customWidth="1"/>
    <col min="4098" max="4098" width="44.42578125" style="128" customWidth="1"/>
    <col min="4099" max="4099" width="19.7109375" style="128" customWidth="1"/>
    <col min="4100" max="4100" width="15.28515625" style="128" customWidth="1"/>
    <col min="4101" max="4101" width="10.140625" style="128" customWidth="1"/>
    <col min="4102" max="4102" width="41.5703125" style="128" bestFit="1" customWidth="1"/>
    <col min="4103" max="4103" width="14.42578125" style="128" customWidth="1"/>
    <col min="4104" max="4104" width="10" style="128" bestFit="1" customWidth="1"/>
    <col min="4105" max="4105" width="17.28515625" style="128" customWidth="1"/>
    <col min="4106" max="4106" width="12" style="128" bestFit="1" customWidth="1"/>
    <col min="4107" max="4352" width="9.140625" style="128"/>
    <col min="4353" max="4353" width="3.7109375" style="128" customWidth="1"/>
    <col min="4354" max="4354" width="44.42578125" style="128" customWidth="1"/>
    <col min="4355" max="4355" width="19.7109375" style="128" customWidth="1"/>
    <col min="4356" max="4356" width="15.28515625" style="128" customWidth="1"/>
    <col min="4357" max="4357" width="10.140625" style="128" customWidth="1"/>
    <col min="4358" max="4358" width="41.5703125" style="128" bestFit="1" customWidth="1"/>
    <col min="4359" max="4359" width="14.42578125" style="128" customWidth="1"/>
    <col min="4360" max="4360" width="10" style="128" bestFit="1" customWidth="1"/>
    <col min="4361" max="4361" width="17.28515625" style="128" customWidth="1"/>
    <col min="4362" max="4362" width="12" style="128" bestFit="1" customWidth="1"/>
    <col min="4363" max="4608" width="9.140625" style="128"/>
    <col min="4609" max="4609" width="3.7109375" style="128" customWidth="1"/>
    <col min="4610" max="4610" width="44.42578125" style="128" customWidth="1"/>
    <col min="4611" max="4611" width="19.7109375" style="128" customWidth="1"/>
    <col min="4612" max="4612" width="15.28515625" style="128" customWidth="1"/>
    <col min="4613" max="4613" width="10.140625" style="128" customWidth="1"/>
    <col min="4614" max="4614" width="41.5703125" style="128" bestFit="1" customWidth="1"/>
    <col min="4615" max="4615" width="14.42578125" style="128" customWidth="1"/>
    <col min="4616" max="4616" width="10" style="128" bestFit="1" customWidth="1"/>
    <col min="4617" max="4617" width="17.28515625" style="128" customWidth="1"/>
    <col min="4618" max="4618" width="12" style="128" bestFit="1" customWidth="1"/>
    <col min="4619" max="4864" width="9.140625" style="128"/>
    <col min="4865" max="4865" width="3.7109375" style="128" customWidth="1"/>
    <col min="4866" max="4866" width="44.42578125" style="128" customWidth="1"/>
    <col min="4867" max="4867" width="19.7109375" style="128" customWidth="1"/>
    <col min="4868" max="4868" width="15.28515625" style="128" customWidth="1"/>
    <col min="4869" max="4869" width="10.140625" style="128" customWidth="1"/>
    <col min="4870" max="4870" width="41.5703125" style="128" bestFit="1" customWidth="1"/>
    <col min="4871" max="4871" width="14.42578125" style="128" customWidth="1"/>
    <col min="4872" max="4872" width="10" style="128" bestFit="1" customWidth="1"/>
    <col min="4873" max="4873" width="17.28515625" style="128" customWidth="1"/>
    <col min="4874" max="4874" width="12" style="128" bestFit="1" customWidth="1"/>
    <col min="4875" max="5120" width="9.140625" style="128"/>
    <col min="5121" max="5121" width="3.7109375" style="128" customWidth="1"/>
    <col min="5122" max="5122" width="44.42578125" style="128" customWidth="1"/>
    <col min="5123" max="5123" width="19.7109375" style="128" customWidth="1"/>
    <col min="5124" max="5124" width="15.28515625" style="128" customWidth="1"/>
    <col min="5125" max="5125" width="10.140625" style="128" customWidth="1"/>
    <col min="5126" max="5126" width="41.5703125" style="128" bestFit="1" customWidth="1"/>
    <col min="5127" max="5127" width="14.42578125" style="128" customWidth="1"/>
    <col min="5128" max="5128" width="10" style="128" bestFit="1" customWidth="1"/>
    <col min="5129" max="5129" width="17.28515625" style="128" customWidth="1"/>
    <col min="5130" max="5130" width="12" style="128" bestFit="1" customWidth="1"/>
    <col min="5131" max="5376" width="9.140625" style="128"/>
    <col min="5377" max="5377" width="3.7109375" style="128" customWidth="1"/>
    <col min="5378" max="5378" width="44.42578125" style="128" customWidth="1"/>
    <col min="5379" max="5379" width="19.7109375" style="128" customWidth="1"/>
    <col min="5380" max="5380" width="15.28515625" style="128" customWidth="1"/>
    <col min="5381" max="5381" width="10.140625" style="128" customWidth="1"/>
    <col min="5382" max="5382" width="41.5703125" style="128" bestFit="1" customWidth="1"/>
    <col min="5383" max="5383" width="14.42578125" style="128" customWidth="1"/>
    <col min="5384" max="5384" width="10" style="128" bestFit="1" customWidth="1"/>
    <col min="5385" max="5385" width="17.28515625" style="128" customWidth="1"/>
    <col min="5386" max="5386" width="12" style="128" bestFit="1" customWidth="1"/>
    <col min="5387" max="5632" width="9.140625" style="128"/>
    <col min="5633" max="5633" width="3.7109375" style="128" customWidth="1"/>
    <col min="5634" max="5634" width="44.42578125" style="128" customWidth="1"/>
    <col min="5635" max="5635" width="19.7109375" style="128" customWidth="1"/>
    <col min="5636" max="5636" width="15.28515625" style="128" customWidth="1"/>
    <col min="5637" max="5637" width="10.140625" style="128" customWidth="1"/>
    <col min="5638" max="5638" width="41.5703125" style="128" bestFit="1" customWidth="1"/>
    <col min="5639" max="5639" width="14.42578125" style="128" customWidth="1"/>
    <col min="5640" max="5640" width="10" style="128" bestFit="1" customWidth="1"/>
    <col min="5641" max="5641" width="17.28515625" style="128" customWidth="1"/>
    <col min="5642" max="5642" width="12" style="128" bestFit="1" customWidth="1"/>
    <col min="5643" max="5888" width="9.140625" style="128"/>
    <col min="5889" max="5889" width="3.7109375" style="128" customWidth="1"/>
    <col min="5890" max="5890" width="44.42578125" style="128" customWidth="1"/>
    <col min="5891" max="5891" width="19.7109375" style="128" customWidth="1"/>
    <col min="5892" max="5892" width="15.28515625" style="128" customWidth="1"/>
    <col min="5893" max="5893" width="10.140625" style="128" customWidth="1"/>
    <col min="5894" max="5894" width="41.5703125" style="128" bestFit="1" customWidth="1"/>
    <col min="5895" max="5895" width="14.42578125" style="128" customWidth="1"/>
    <col min="5896" max="5896" width="10" style="128" bestFit="1" customWidth="1"/>
    <col min="5897" max="5897" width="17.28515625" style="128" customWidth="1"/>
    <col min="5898" max="5898" width="12" style="128" bestFit="1" customWidth="1"/>
    <col min="5899" max="6144" width="9.140625" style="128"/>
    <col min="6145" max="6145" width="3.7109375" style="128" customWidth="1"/>
    <col min="6146" max="6146" width="44.42578125" style="128" customWidth="1"/>
    <col min="6147" max="6147" width="19.7109375" style="128" customWidth="1"/>
    <col min="6148" max="6148" width="15.28515625" style="128" customWidth="1"/>
    <col min="6149" max="6149" width="10.140625" style="128" customWidth="1"/>
    <col min="6150" max="6150" width="41.5703125" style="128" bestFit="1" customWidth="1"/>
    <col min="6151" max="6151" width="14.42578125" style="128" customWidth="1"/>
    <col min="6152" max="6152" width="10" style="128" bestFit="1" customWidth="1"/>
    <col min="6153" max="6153" width="17.28515625" style="128" customWidth="1"/>
    <col min="6154" max="6154" width="12" style="128" bestFit="1" customWidth="1"/>
    <col min="6155" max="6400" width="9.140625" style="128"/>
    <col min="6401" max="6401" width="3.7109375" style="128" customWidth="1"/>
    <col min="6402" max="6402" width="44.42578125" style="128" customWidth="1"/>
    <col min="6403" max="6403" width="19.7109375" style="128" customWidth="1"/>
    <col min="6404" max="6404" width="15.28515625" style="128" customWidth="1"/>
    <col min="6405" max="6405" width="10.140625" style="128" customWidth="1"/>
    <col min="6406" max="6406" width="41.5703125" style="128" bestFit="1" customWidth="1"/>
    <col min="6407" max="6407" width="14.42578125" style="128" customWidth="1"/>
    <col min="6408" max="6408" width="10" style="128" bestFit="1" customWidth="1"/>
    <col min="6409" max="6409" width="17.28515625" style="128" customWidth="1"/>
    <col min="6410" max="6410" width="12" style="128" bestFit="1" customWidth="1"/>
    <col min="6411" max="6656" width="9.140625" style="128"/>
    <col min="6657" max="6657" width="3.7109375" style="128" customWidth="1"/>
    <col min="6658" max="6658" width="44.42578125" style="128" customWidth="1"/>
    <col min="6659" max="6659" width="19.7109375" style="128" customWidth="1"/>
    <col min="6660" max="6660" width="15.28515625" style="128" customWidth="1"/>
    <col min="6661" max="6661" width="10.140625" style="128" customWidth="1"/>
    <col min="6662" max="6662" width="41.5703125" style="128" bestFit="1" customWidth="1"/>
    <col min="6663" max="6663" width="14.42578125" style="128" customWidth="1"/>
    <col min="6664" max="6664" width="10" style="128" bestFit="1" customWidth="1"/>
    <col min="6665" max="6665" width="17.28515625" style="128" customWidth="1"/>
    <col min="6666" max="6666" width="12" style="128" bestFit="1" customWidth="1"/>
    <col min="6667" max="6912" width="9.140625" style="128"/>
    <col min="6913" max="6913" width="3.7109375" style="128" customWidth="1"/>
    <col min="6914" max="6914" width="44.42578125" style="128" customWidth="1"/>
    <col min="6915" max="6915" width="19.7109375" style="128" customWidth="1"/>
    <col min="6916" max="6916" width="15.28515625" style="128" customWidth="1"/>
    <col min="6917" max="6917" width="10.140625" style="128" customWidth="1"/>
    <col min="6918" max="6918" width="41.5703125" style="128" bestFit="1" customWidth="1"/>
    <col min="6919" max="6919" width="14.42578125" style="128" customWidth="1"/>
    <col min="6920" max="6920" width="10" style="128" bestFit="1" customWidth="1"/>
    <col min="6921" max="6921" width="17.28515625" style="128" customWidth="1"/>
    <col min="6922" max="6922" width="12" style="128" bestFit="1" customWidth="1"/>
    <col min="6923" max="7168" width="9.140625" style="128"/>
    <col min="7169" max="7169" width="3.7109375" style="128" customWidth="1"/>
    <col min="7170" max="7170" width="44.42578125" style="128" customWidth="1"/>
    <col min="7171" max="7171" width="19.7109375" style="128" customWidth="1"/>
    <col min="7172" max="7172" width="15.28515625" style="128" customWidth="1"/>
    <col min="7173" max="7173" width="10.140625" style="128" customWidth="1"/>
    <col min="7174" max="7174" width="41.5703125" style="128" bestFit="1" customWidth="1"/>
    <col min="7175" max="7175" width="14.42578125" style="128" customWidth="1"/>
    <col min="7176" max="7176" width="10" style="128" bestFit="1" customWidth="1"/>
    <col min="7177" max="7177" width="17.28515625" style="128" customWidth="1"/>
    <col min="7178" max="7178" width="12" style="128" bestFit="1" customWidth="1"/>
    <col min="7179" max="7424" width="9.140625" style="128"/>
    <col min="7425" max="7425" width="3.7109375" style="128" customWidth="1"/>
    <col min="7426" max="7426" width="44.42578125" style="128" customWidth="1"/>
    <col min="7427" max="7427" width="19.7109375" style="128" customWidth="1"/>
    <col min="7428" max="7428" width="15.28515625" style="128" customWidth="1"/>
    <col min="7429" max="7429" width="10.140625" style="128" customWidth="1"/>
    <col min="7430" max="7430" width="41.5703125" style="128" bestFit="1" customWidth="1"/>
    <col min="7431" max="7431" width="14.42578125" style="128" customWidth="1"/>
    <col min="7432" max="7432" width="10" style="128" bestFit="1" customWidth="1"/>
    <col min="7433" max="7433" width="17.28515625" style="128" customWidth="1"/>
    <col min="7434" max="7434" width="12" style="128" bestFit="1" customWidth="1"/>
    <col min="7435" max="7680" width="9.140625" style="128"/>
    <col min="7681" max="7681" width="3.7109375" style="128" customWidth="1"/>
    <col min="7682" max="7682" width="44.42578125" style="128" customWidth="1"/>
    <col min="7683" max="7683" width="19.7109375" style="128" customWidth="1"/>
    <col min="7684" max="7684" width="15.28515625" style="128" customWidth="1"/>
    <col min="7685" max="7685" width="10.140625" style="128" customWidth="1"/>
    <col min="7686" max="7686" width="41.5703125" style="128" bestFit="1" customWidth="1"/>
    <col min="7687" max="7687" width="14.42578125" style="128" customWidth="1"/>
    <col min="7688" max="7688" width="10" style="128" bestFit="1" customWidth="1"/>
    <col min="7689" max="7689" width="17.28515625" style="128" customWidth="1"/>
    <col min="7690" max="7690" width="12" style="128" bestFit="1" customWidth="1"/>
    <col min="7691" max="7936" width="9.140625" style="128"/>
    <col min="7937" max="7937" width="3.7109375" style="128" customWidth="1"/>
    <col min="7938" max="7938" width="44.42578125" style="128" customWidth="1"/>
    <col min="7939" max="7939" width="19.7109375" style="128" customWidth="1"/>
    <col min="7940" max="7940" width="15.28515625" style="128" customWidth="1"/>
    <col min="7941" max="7941" width="10.140625" style="128" customWidth="1"/>
    <col min="7942" max="7942" width="41.5703125" style="128" bestFit="1" customWidth="1"/>
    <col min="7943" max="7943" width="14.42578125" style="128" customWidth="1"/>
    <col min="7944" max="7944" width="10" style="128" bestFit="1" customWidth="1"/>
    <col min="7945" max="7945" width="17.28515625" style="128" customWidth="1"/>
    <col min="7946" max="7946" width="12" style="128" bestFit="1" customWidth="1"/>
    <col min="7947" max="8192" width="9.140625" style="128"/>
    <col min="8193" max="8193" width="3.7109375" style="128" customWidth="1"/>
    <col min="8194" max="8194" width="44.42578125" style="128" customWidth="1"/>
    <col min="8195" max="8195" width="19.7109375" style="128" customWidth="1"/>
    <col min="8196" max="8196" width="15.28515625" style="128" customWidth="1"/>
    <col min="8197" max="8197" width="10.140625" style="128" customWidth="1"/>
    <col min="8198" max="8198" width="41.5703125" style="128" bestFit="1" customWidth="1"/>
    <col min="8199" max="8199" width="14.42578125" style="128" customWidth="1"/>
    <col min="8200" max="8200" width="10" style="128" bestFit="1" customWidth="1"/>
    <col min="8201" max="8201" width="17.28515625" style="128" customWidth="1"/>
    <col min="8202" max="8202" width="12" style="128" bestFit="1" customWidth="1"/>
    <col min="8203" max="8448" width="9.140625" style="128"/>
    <col min="8449" max="8449" width="3.7109375" style="128" customWidth="1"/>
    <col min="8450" max="8450" width="44.42578125" style="128" customWidth="1"/>
    <col min="8451" max="8451" width="19.7109375" style="128" customWidth="1"/>
    <col min="8452" max="8452" width="15.28515625" style="128" customWidth="1"/>
    <col min="8453" max="8453" width="10.140625" style="128" customWidth="1"/>
    <col min="8454" max="8454" width="41.5703125" style="128" bestFit="1" customWidth="1"/>
    <col min="8455" max="8455" width="14.42578125" style="128" customWidth="1"/>
    <col min="8456" max="8456" width="10" style="128" bestFit="1" customWidth="1"/>
    <col min="8457" max="8457" width="17.28515625" style="128" customWidth="1"/>
    <col min="8458" max="8458" width="12" style="128" bestFit="1" customWidth="1"/>
    <col min="8459" max="8704" width="9.140625" style="128"/>
    <col min="8705" max="8705" width="3.7109375" style="128" customWidth="1"/>
    <col min="8706" max="8706" width="44.42578125" style="128" customWidth="1"/>
    <col min="8707" max="8707" width="19.7109375" style="128" customWidth="1"/>
    <col min="8708" max="8708" width="15.28515625" style="128" customWidth="1"/>
    <col min="8709" max="8709" width="10.140625" style="128" customWidth="1"/>
    <col min="8710" max="8710" width="41.5703125" style="128" bestFit="1" customWidth="1"/>
    <col min="8711" max="8711" width="14.42578125" style="128" customWidth="1"/>
    <col min="8712" max="8712" width="10" style="128" bestFit="1" customWidth="1"/>
    <col min="8713" max="8713" width="17.28515625" style="128" customWidth="1"/>
    <col min="8714" max="8714" width="12" style="128" bestFit="1" customWidth="1"/>
    <col min="8715" max="8960" width="9.140625" style="128"/>
    <col min="8961" max="8961" width="3.7109375" style="128" customWidth="1"/>
    <col min="8962" max="8962" width="44.42578125" style="128" customWidth="1"/>
    <col min="8963" max="8963" width="19.7109375" style="128" customWidth="1"/>
    <col min="8964" max="8964" width="15.28515625" style="128" customWidth="1"/>
    <col min="8965" max="8965" width="10.140625" style="128" customWidth="1"/>
    <col min="8966" max="8966" width="41.5703125" style="128" bestFit="1" customWidth="1"/>
    <col min="8967" max="8967" width="14.42578125" style="128" customWidth="1"/>
    <col min="8968" max="8968" width="10" style="128" bestFit="1" customWidth="1"/>
    <col min="8969" max="8969" width="17.28515625" style="128" customWidth="1"/>
    <col min="8970" max="8970" width="12" style="128" bestFit="1" customWidth="1"/>
    <col min="8971" max="9216" width="9.140625" style="128"/>
    <col min="9217" max="9217" width="3.7109375" style="128" customWidth="1"/>
    <col min="9218" max="9218" width="44.42578125" style="128" customWidth="1"/>
    <col min="9219" max="9219" width="19.7109375" style="128" customWidth="1"/>
    <col min="9220" max="9220" width="15.28515625" style="128" customWidth="1"/>
    <col min="9221" max="9221" width="10.140625" style="128" customWidth="1"/>
    <col min="9222" max="9222" width="41.5703125" style="128" bestFit="1" customWidth="1"/>
    <col min="9223" max="9223" width="14.42578125" style="128" customWidth="1"/>
    <col min="9224" max="9224" width="10" style="128" bestFit="1" customWidth="1"/>
    <col min="9225" max="9225" width="17.28515625" style="128" customWidth="1"/>
    <col min="9226" max="9226" width="12" style="128" bestFit="1" customWidth="1"/>
    <col min="9227" max="9472" width="9.140625" style="128"/>
    <col min="9473" max="9473" width="3.7109375" style="128" customWidth="1"/>
    <col min="9474" max="9474" width="44.42578125" style="128" customWidth="1"/>
    <col min="9475" max="9475" width="19.7109375" style="128" customWidth="1"/>
    <col min="9476" max="9476" width="15.28515625" style="128" customWidth="1"/>
    <col min="9477" max="9477" width="10.140625" style="128" customWidth="1"/>
    <col min="9478" max="9478" width="41.5703125" style="128" bestFit="1" customWidth="1"/>
    <col min="9479" max="9479" width="14.42578125" style="128" customWidth="1"/>
    <col min="9480" max="9480" width="10" style="128" bestFit="1" customWidth="1"/>
    <col min="9481" max="9481" width="17.28515625" style="128" customWidth="1"/>
    <col min="9482" max="9482" width="12" style="128" bestFit="1" customWidth="1"/>
    <col min="9483" max="9728" width="9.140625" style="128"/>
    <col min="9729" max="9729" width="3.7109375" style="128" customWidth="1"/>
    <col min="9730" max="9730" width="44.42578125" style="128" customWidth="1"/>
    <col min="9731" max="9731" width="19.7109375" style="128" customWidth="1"/>
    <col min="9732" max="9732" width="15.28515625" style="128" customWidth="1"/>
    <col min="9733" max="9733" width="10.140625" style="128" customWidth="1"/>
    <col min="9734" max="9734" width="41.5703125" style="128" bestFit="1" customWidth="1"/>
    <col min="9735" max="9735" width="14.42578125" style="128" customWidth="1"/>
    <col min="9736" max="9736" width="10" style="128" bestFit="1" customWidth="1"/>
    <col min="9737" max="9737" width="17.28515625" style="128" customWidth="1"/>
    <col min="9738" max="9738" width="12" style="128" bestFit="1" customWidth="1"/>
    <col min="9739" max="9984" width="9.140625" style="128"/>
    <col min="9985" max="9985" width="3.7109375" style="128" customWidth="1"/>
    <col min="9986" max="9986" width="44.42578125" style="128" customWidth="1"/>
    <col min="9987" max="9987" width="19.7109375" style="128" customWidth="1"/>
    <col min="9988" max="9988" width="15.28515625" style="128" customWidth="1"/>
    <col min="9989" max="9989" width="10.140625" style="128" customWidth="1"/>
    <col min="9990" max="9990" width="41.5703125" style="128" bestFit="1" customWidth="1"/>
    <col min="9991" max="9991" width="14.42578125" style="128" customWidth="1"/>
    <col min="9992" max="9992" width="10" style="128" bestFit="1" customWidth="1"/>
    <col min="9993" max="9993" width="17.28515625" style="128" customWidth="1"/>
    <col min="9994" max="9994" width="12" style="128" bestFit="1" customWidth="1"/>
    <col min="9995" max="10240" width="9.140625" style="128"/>
    <col min="10241" max="10241" width="3.7109375" style="128" customWidth="1"/>
    <col min="10242" max="10242" width="44.42578125" style="128" customWidth="1"/>
    <col min="10243" max="10243" width="19.7109375" style="128" customWidth="1"/>
    <col min="10244" max="10244" width="15.28515625" style="128" customWidth="1"/>
    <col min="10245" max="10245" width="10.140625" style="128" customWidth="1"/>
    <col min="10246" max="10246" width="41.5703125" style="128" bestFit="1" customWidth="1"/>
    <col min="10247" max="10247" width="14.42578125" style="128" customWidth="1"/>
    <col min="10248" max="10248" width="10" style="128" bestFit="1" customWidth="1"/>
    <col min="10249" max="10249" width="17.28515625" style="128" customWidth="1"/>
    <col min="10250" max="10250" width="12" style="128" bestFit="1" customWidth="1"/>
    <col min="10251" max="10496" width="9.140625" style="128"/>
    <col min="10497" max="10497" width="3.7109375" style="128" customWidth="1"/>
    <col min="10498" max="10498" width="44.42578125" style="128" customWidth="1"/>
    <col min="10499" max="10499" width="19.7109375" style="128" customWidth="1"/>
    <col min="10500" max="10500" width="15.28515625" style="128" customWidth="1"/>
    <col min="10501" max="10501" width="10.140625" style="128" customWidth="1"/>
    <col min="10502" max="10502" width="41.5703125" style="128" bestFit="1" customWidth="1"/>
    <col min="10503" max="10503" width="14.42578125" style="128" customWidth="1"/>
    <col min="10504" max="10504" width="10" style="128" bestFit="1" customWidth="1"/>
    <col min="10505" max="10505" width="17.28515625" style="128" customWidth="1"/>
    <col min="10506" max="10506" width="12" style="128" bestFit="1" customWidth="1"/>
    <col min="10507" max="10752" width="9.140625" style="128"/>
    <col min="10753" max="10753" width="3.7109375" style="128" customWidth="1"/>
    <col min="10754" max="10754" width="44.42578125" style="128" customWidth="1"/>
    <col min="10755" max="10755" width="19.7109375" style="128" customWidth="1"/>
    <col min="10756" max="10756" width="15.28515625" style="128" customWidth="1"/>
    <col min="10757" max="10757" width="10.140625" style="128" customWidth="1"/>
    <col min="10758" max="10758" width="41.5703125" style="128" bestFit="1" customWidth="1"/>
    <col min="10759" max="10759" width="14.42578125" style="128" customWidth="1"/>
    <col min="10760" max="10760" width="10" style="128" bestFit="1" customWidth="1"/>
    <col min="10761" max="10761" width="17.28515625" style="128" customWidth="1"/>
    <col min="10762" max="10762" width="12" style="128" bestFit="1" customWidth="1"/>
    <col min="10763" max="11008" width="9.140625" style="128"/>
    <col min="11009" max="11009" width="3.7109375" style="128" customWidth="1"/>
    <col min="11010" max="11010" width="44.42578125" style="128" customWidth="1"/>
    <col min="11011" max="11011" width="19.7109375" style="128" customWidth="1"/>
    <col min="11012" max="11012" width="15.28515625" style="128" customWidth="1"/>
    <col min="11013" max="11013" width="10.140625" style="128" customWidth="1"/>
    <col min="11014" max="11014" width="41.5703125" style="128" bestFit="1" customWidth="1"/>
    <col min="11015" max="11015" width="14.42578125" style="128" customWidth="1"/>
    <col min="11016" max="11016" width="10" style="128" bestFit="1" customWidth="1"/>
    <col min="11017" max="11017" width="17.28515625" style="128" customWidth="1"/>
    <col min="11018" max="11018" width="12" style="128" bestFit="1" customWidth="1"/>
    <col min="11019" max="11264" width="9.140625" style="128"/>
    <col min="11265" max="11265" width="3.7109375" style="128" customWidth="1"/>
    <col min="11266" max="11266" width="44.42578125" style="128" customWidth="1"/>
    <col min="11267" max="11267" width="19.7109375" style="128" customWidth="1"/>
    <col min="11268" max="11268" width="15.28515625" style="128" customWidth="1"/>
    <col min="11269" max="11269" width="10.140625" style="128" customWidth="1"/>
    <col min="11270" max="11270" width="41.5703125" style="128" bestFit="1" customWidth="1"/>
    <col min="11271" max="11271" width="14.42578125" style="128" customWidth="1"/>
    <col min="11272" max="11272" width="10" style="128" bestFit="1" customWidth="1"/>
    <col min="11273" max="11273" width="17.28515625" style="128" customWidth="1"/>
    <col min="11274" max="11274" width="12" style="128" bestFit="1" customWidth="1"/>
    <col min="11275" max="11520" width="9.140625" style="128"/>
    <col min="11521" max="11521" width="3.7109375" style="128" customWidth="1"/>
    <col min="11522" max="11522" width="44.42578125" style="128" customWidth="1"/>
    <col min="11523" max="11523" width="19.7109375" style="128" customWidth="1"/>
    <col min="11524" max="11524" width="15.28515625" style="128" customWidth="1"/>
    <col min="11525" max="11525" width="10.140625" style="128" customWidth="1"/>
    <col min="11526" max="11526" width="41.5703125" style="128" bestFit="1" customWidth="1"/>
    <col min="11527" max="11527" width="14.42578125" style="128" customWidth="1"/>
    <col min="11528" max="11528" width="10" style="128" bestFit="1" customWidth="1"/>
    <col min="11529" max="11529" width="17.28515625" style="128" customWidth="1"/>
    <col min="11530" max="11530" width="12" style="128" bestFit="1" customWidth="1"/>
    <col min="11531" max="11776" width="9.140625" style="128"/>
    <col min="11777" max="11777" width="3.7109375" style="128" customWidth="1"/>
    <col min="11778" max="11778" width="44.42578125" style="128" customWidth="1"/>
    <col min="11779" max="11779" width="19.7109375" style="128" customWidth="1"/>
    <col min="11780" max="11780" width="15.28515625" style="128" customWidth="1"/>
    <col min="11781" max="11781" width="10.140625" style="128" customWidth="1"/>
    <col min="11782" max="11782" width="41.5703125" style="128" bestFit="1" customWidth="1"/>
    <col min="11783" max="11783" width="14.42578125" style="128" customWidth="1"/>
    <col min="11784" max="11784" width="10" style="128" bestFit="1" customWidth="1"/>
    <col min="11785" max="11785" width="17.28515625" style="128" customWidth="1"/>
    <col min="11786" max="11786" width="12" style="128" bestFit="1" customWidth="1"/>
    <col min="11787" max="12032" width="9.140625" style="128"/>
    <col min="12033" max="12033" width="3.7109375" style="128" customWidth="1"/>
    <col min="12034" max="12034" width="44.42578125" style="128" customWidth="1"/>
    <col min="12035" max="12035" width="19.7109375" style="128" customWidth="1"/>
    <col min="12036" max="12036" width="15.28515625" style="128" customWidth="1"/>
    <col min="12037" max="12037" width="10.140625" style="128" customWidth="1"/>
    <col min="12038" max="12038" width="41.5703125" style="128" bestFit="1" customWidth="1"/>
    <col min="12039" max="12039" width="14.42578125" style="128" customWidth="1"/>
    <col min="12040" max="12040" width="10" style="128" bestFit="1" customWidth="1"/>
    <col min="12041" max="12041" width="17.28515625" style="128" customWidth="1"/>
    <col min="12042" max="12042" width="12" style="128" bestFit="1" customWidth="1"/>
    <col min="12043" max="12288" width="9.140625" style="128"/>
    <col min="12289" max="12289" width="3.7109375" style="128" customWidth="1"/>
    <col min="12290" max="12290" width="44.42578125" style="128" customWidth="1"/>
    <col min="12291" max="12291" width="19.7109375" style="128" customWidth="1"/>
    <col min="12292" max="12292" width="15.28515625" style="128" customWidth="1"/>
    <col min="12293" max="12293" width="10.140625" style="128" customWidth="1"/>
    <col min="12294" max="12294" width="41.5703125" style="128" bestFit="1" customWidth="1"/>
    <col min="12295" max="12295" width="14.42578125" style="128" customWidth="1"/>
    <col min="12296" max="12296" width="10" style="128" bestFit="1" customWidth="1"/>
    <col min="12297" max="12297" width="17.28515625" style="128" customWidth="1"/>
    <col min="12298" max="12298" width="12" style="128" bestFit="1" customWidth="1"/>
    <col min="12299" max="12544" width="9.140625" style="128"/>
    <col min="12545" max="12545" width="3.7109375" style="128" customWidth="1"/>
    <col min="12546" max="12546" width="44.42578125" style="128" customWidth="1"/>
    <col min="12547" max="12547" width="19.7109375" style="128" customWidth="1"/>
    <col min="12548" max="12548" width="15.28515625" style="128" customWidth="1"/>
    <col min="12549" max="12549" width="10.140625" style="128" customWidth="1"/>
    <col min="12550" max="12550" width="41.5703125" style="128" bestFit="1" customWidth="1"/>
    <col min="12551" max="12551" width="14.42578125" style="128" customWidth="1"/>
    <col min="12552" max="12552" width="10" style="128" bestFit="1" customWidth="1"/>
    <col min="12553" max="12553" width="17.28515625" style="128" customWidth="1"/>
    <col min="12554" max="12554" width="12" style="128" bestFit="1" customWidth="1"/>
    <col min="12555" max="12800" width="9.140625" style="128"/>
    <col min="12801" max="12801" width="3.7109375" style="128" customWidth="1"/>
    <col min="12802" max="12802" width="44.42578125" style="128" customWidth="1"/>
    <col min="12803" max="12803" width="19.7109375" style="128" customWidth="1"/>
    <col min="12804" max="12804" width="15.28515625" style="128" customWidth="1"/>
    <col min="12805" max="12805" width="10.140625" style="128" customWidth="1"/>
    <col min="12806" max="12806" width="41.5703125" style="128" bestFit="1" customWidth="1"/>
    <col min="12807" max="12807" width="14.42578125" style="128" customWidth="1"/>
    <col min="12808" max="12808" width="10" style="128" bestFit="1" customWidth="1"/>
    <col min="12809" max="12809" width="17.28515625" style="128" customWidth="1"/>
    <col min="12810" max="12810" width="12" style="128" bestFit="1" customWidth="1"/>
    <col min="12811" max="13056" width="9.140625" style="128"/>
    <col min="13057" max="13057" width="3.7109375" style="128" customWidth="1"/>
    <col min="13058" max="13058" width="44.42578125" style="128" customWidth="1"/>
    <col min="13059" max="13059" width="19.7109375" style="128" customWidth="1"/>
    <col min="13060" max="13060" width="15.28515625" style="128" customWidth="1"/>
    <col min="13061" max="13061" width="10.140625" style="128" customWidth="1"/>
    <col min="13062" max="13062" width="41.5703125" style="128" bestFit="1" customWidth="1"/>
    <col min="13063" max="13063" width="14.42578125" style="128" customWidth="1"/>
    <col min="13064" max="13064" width="10" style="128" bestFit="1" customWidth="1"/>
    <col min="13065" max="13065" width="17.28515625" style="128" customWidth="1"/>
    <col min="13066" max="13066" width="12" style="128" bestFit="1" customWidth="1"/>
    <col min="13067" max="13312" width="9.140625" style="128"/>
    <col min="13313" max="13313" width="3.7109375" style="128" customWidth="1"/>
    <col min="13314" max="13314" width="44.42578125" style="128" customWidth="1"/>
    <col min="13315" max="13315" width="19.7109375" style="128" customWidth="1"/>
    <col min="13316" max="13316" width="15.28515625" style="128" customWidth="1"/>
    <col min="13317" max="13317" width="10.140625" style="128" customWidth="1"/>
    <col min="13318" max="13318" width="41.5703125" style="128" bestFit="1" customWidth="1"/>
    <col min="13319" max="13319" width="14.42578125" style="128" customWidth="1"/>
    <col min="13320" max="13320" width="10" style="128" bestFit="1" customWidth="1"/>
    <col min="13321" max="13321" width="17.28515625" style="128" customWidth="1"/>
    <col min="13322" max="13322" width="12" style="128" bestFit="1" customWidth="1"/>
    <col min="13323" max="13568" width="9.140625" style="128"/>
    <col min="13569" max="13569" width="3.7109375" style="128" customWidth="1"/>
    <col min="13570" max="13570" width="44.42578125" style="128" customWidth="1"/>
    <col min="13571" max="13571" width="19.7109375" style="128" customWidth="1"/>
    <col min="13572" max="13572" width="15.28515625" style="128" customWidth="1"/>
    <col min="13573" max="13573" width="10.140625" style="128" customWidth="1"/>
    <col min="13574" max="13574" width="41.5703125" style="128" bestFit="1" customWidth="1"/>
    <col min="13575" max="13575" width="14.42578125" style="128" customWidth="1"/>
    <col min="13576" max="13576" width="10" style="128" bestFit="1" customWidth="1"/>
    <col min="13577" max="13577" width="17.28515625" style="128" customWidth="1"/>
    <col min="13578" max="13578" width="12" style="128" bestFit="1" customWidth="1"/>
    <col min="13579" max="13824" width="9.140625" style="128"/>
    <col min="13825" max="13825" width="3.7109375" style="128" customWidth="1"/>
    <col min="13826" max="13826" width="44.42578125" style="128" customWidth="1"/>
    <col min="13827" max="13827" width="19.7109375" style="128" customWidth="1"/>
    <col min="13828" max="13828" width="15.28515625" style="128" customWidth="1"/>
    <col min="13829" max="13829" width="10.140625" style="128" customWidth="1"/>
    <col min="13830" max="13830" width="41.5703125" style="128" bestFit="1" customWidth="1"/>
    <col min="13831" max="13831" width="14.42578125" style="128" customWidth="1"/>
    <col min="13832" max="13832" width="10" style="128" bestFit="1" customWidth="1"/>
    <col min="13833" max="13833" width="17.28515625" style="128" customWidth="1"/>
    <col min="13834" max="13834" width="12" style="128" bestFit="1" customWidth="1"/>
    <col min="13835" max="14080" width="9.140625" style="128"/>
    <col min="14081" max="14081" width="3.7109375" style="128" customWidth="1"/>
    <col min="14082" max="14082" width="44.42578125" style="128" customWidth="1"/>
    <col min="14083" max="14083" width="19.7109375" style="128" customWidth="1"/>
    <col min="14084" max="14084" width="15.28515625" style="128" customWidth="1"/>
    <col min="14085" max="14085" width="10.140625" style="128" customWidth="1"/>
    <col min="14086" max="14086" width="41.5703125" style="128" bestFit="1" customWidth="1"/>
    <col min="14087" max="14087" width="14.42578125" style="128" customWidth="1"/>
    <col min="14088" max="14088" width="10" style="128" bestFit="1" customWidth="1"/>
    <col min="14089" max="14089" width="17.28515625" style="128" customWidth="1"/>
    <col min="14090" max="14090" width="12" style="128" bestFit="1" customWidth="1"/>
    <col min="14091" max="14336" width="9.140625" style="128"/>
    <col min="14337" max="14337" width="3.7109375" style="128" customWidth="1"/>
    <col min="14338" max="14338" width="44.42578125" style="128" customWidth="1"/>
    <col min="14339" max="14339" width="19.7109375" style="128" customWidth="1"/>
    <col min="14340" max="14340" width="15.28515625" style="128" customWidth="1"/>
    <col min="14341" max="14341" width="10.140625" style="128" customWidth="1"/>
    <col min="14342" max="14342" width="41.5703125" style="128" bestFit="1" customWidth="1"/>
    <col min="14343" max="14343" width="14.42578125" style="128" customWidth="1"/>
    <col min="14344" max="14344" width="10" style="128" bestFit="1" customWidth="1"/>
    <col min="14345" max="14345" width="17.28515625" style="128" customWidth="1"/>
    <col min="14346" max="14346" width="12" style="128" bestFit="1" customWidth="1"/>
    <col min="14347" max="14592" width="9.140625" style="128"/>
    <col min="14593" max="14593" width="3.7109375" style="128" customWidth="1"/>
    <col min="14594" max="14594" width="44.42578125" style="128" customWidth="1"/>
    <col min="14595" max="14595" width="19.7109375" style="128" customWidth="1"/>
    <col min="14596" max="14596" width="15.28515625" style="128" customWidth="1"/>
    <col min="14597" max="14597" width="10.140625" style="128" customWidth="1"/>
    <col min="14598" max="14598" width="41.5703125" style="128" bestFit="1" customWidth="1"/>
    <col min="14599" max="14599" width="14.42578125" style="128" customWidth="1"/>
    <col min="14600" max="14600" width="10" style="128" bestFit="1" customWidth="1"/>
    <col min="14601" max="14601" width="17.28515625" style="128" customWidth="1"/>
    <col min="14602" max="14602" width="12" style="128" bestFit="1" customWidth="1"/>
    <col min="14603" max="14848" width="9.140625" style="128"/>
    <col min="14849" max="14849" width="3.7109375" style="128" customWidth="1"/>
    <col min="14850" max="14850" width="44.42578125" style="128" customWidth="1"/>
    <col min="14851" max="14851" width="19.7109375" style="128" customWidth="1"/>
    <col min="14852" max="14852" width="15.28515625" style="128" customWidth="1"/>
    <col min="14853" max="14853" width="10.140625" style="128" customWidth="1"/>
    <col min="14854" max="14854" width="41.5703125" style="128" bestFit="1" customWidth="1"/>
    <col min="14855" max="14855" width="14.42578125" style="128" customWidth="1"/>
    <col min="14856" max="14856" width="10" style="128" bestFit="1" customWidth="1"/>
    <col min="14857" max="14857" width="17.28515625" style="128" customWidth="1"/>
    <col min="14858" max="14858" width="12" style="128" bestFit="1" customWidth="1"/>
    <col min="14859" max="15104" width="9.140625" style="128"/>
    <col min="15105" max="15105" width="3.7109375" style="128" customWidth="1"/>
    <col min="15106" max="15106" width="44.42578125" style="128" customWidth="1"/>
    <col min="15107" max="15107" width="19.7109375" style="128" customWidth="1"/>
    <col min="15108" max="15108" width="15.28515625" style="128" customWidth="1"/>
    <col min="15109" max="15109" width="10.140625" style="128" customWidth="1"/>
    <col min="15110" max="15110" width="41.5703125" style="128" bestFit="1" customWidth="1"/>
    <col min="15111" max="15111" width="14.42578125" style="128" customWidth="1"/>
    <col min="15112" max="15112" width="10" style="128" bestFit="1" customWidth="1"/>
    <col min="15113" max="15113" width="17.28515625" style="128" customWidth="1"/>
    <col min="15114" max="15114" width="12" style="128" bestFit="1" customWidth="1"/>
    <col min="15115" max="15360" width="9.140625" style="128"/>
    <col min="15361" max="15361" width="3.7109375" style="128" customWidth="1"/>
    <col min="15362" max="15362" width="44.42578125" style="128" customWidth="1"/>
    <col min="15363" max="15363" width="19.7109375" style="128" customWidth="1"/>
    <col min="15364" max="15364" width="15.28515625" style="128" customWidth="1"/>
    <col min="15365" max="15365" width="10.140625" style="128" customWidth="1"/>
    <col min="15366" max="15366" width="41.5703125" style="128" bestFit="1" customWidth="1"/>
    <col min="15367" max="15367" width="14.42578125" style="128" customWidth="1"/>
    <col min="15368" max="15368" width="10" style="128" bestFit="1" customWidth="1"/>
    <col min="15369" max="15369" width="17.28515625" style="128" customWidth="1"/>
    <col min="15370" max="15370" width="12" style="128" bestFit="1" customWidth="1"/>
    <col min="15371" max="15616" width="9.140625" style="128"/>
    <col min="15617" max="15617" width="3.7109375" style="128" customWidth="1"/>
    <col min="15618" max="15618" width="44.42578125" style="128" customWidth="1"/>
    <col min="15619" max="15619" width="19.7109375" style="128" customWidth="1"/>
    <col min="15620" max="15620" width="15.28515625" style="128" customWidth="1"/>
    <col min="15621" max="15621" width="10.140625" style="128" customWidth="1"/>
    <col min="15622" max="15622" width="41.5703125" style="128" bestFit="1" customWidth="1"/>
    <col min="15623" max="15623" width="14.42578125" style="128" customWidth="1"/>
    <col min="15624" max="15624" width="10" style="128" bestFit="1" customWidth="1"/>
    <col min="15625" max="15625" width="17.28515625" style="128" customWidth="1"/>
    <col min="15626" max="15626" width="12" style="128" bestFit="1" customWidth="1"/>
    <col min="15627" max="15872" width="9.140625" style="128"/>
    <col min="15873" max="15873" width="3.7109375" style="128" customWidth="1"/>
    <col min="15874" max="15874" width="44.42578125" style="128" customWidth="1"/>
    <col min="15875" max="15875" width="19.7109375" style="128" customWidth="1"/>
    <col min="15876" max="15876" width="15.28515625" style="128" customWidth="1"/>
    <col min="15877" max="15877" width="10.140625" style="128" customWidth="1"/>
    <col min="15878" max="15878" width="41.5703125" style="128" bestFit="1" customWidth="1"/>
    <col min="15879" max="15879" width="14.42578125" style="128" customWidth="1"/>
    <col min="15880" max="15880" width="10" style="128" bestFit="1" customWidth="1"/>
    <col min="15881" max="15881" width="17.28515625" style="128" customWidth="1"/>
    <col min="15882" max="15882" width="12" style="128" bestFit="1" customWidth="1"/>
    <col min="15883" max="16128" width="9.140625" style="128"/>
    <col min="16129" max="16129" width="3.7109375" style="128" customWidth="1"/>
    <col min="16130" max="16130" width="44.42578125" style="128" customWidth="1"/>
    <col min="16131" max="16131" width="19.7109375" style="128" customWidth="1"/>
    <col min="16132" max="16132" width="15.28515625" style="128" customWidth="1"/>
    <col min="16133" max="16133" width="10.140625" style="128" customWidth="1"/>
    <col min="16134" max="16134" width="41.5703125" style="128" bestFit="1" customWidth="1"/>
    <col min="16135" max="16135" width="14.42578125" style="128" customWidth="1"/>
    <col min="16136" max="16136" width="10" style="128" bestFit="1" customWidth="1"/>
    <col min="16137" max="16137" width="17.28515625" style="128" customWidth="1"/>
    <col min="16138" max="16138" width="12" style="128" bestFit="1" customWidth="1"/>
    <col min="16139" max="16384" width="9.140625" style="128"/>
  </cols>
  <sheetData>
    <row r="1" spans="1:6" ht="18.75" customHeight="1">
      <c r="A1" s="757" t="s">
        <v>274</v>
      </c>
      <c r="B1" s="757"/>
      <c r="C1" s="757"/>
      <c r="D1" s="757"/>
      <c r="E1" s="757"/>
    </row>
    <row r="2" spans="1:6" ht="17.25" customHeight="1">
      <c r="A2" s="370"/>
      <c r="B2" s="370"/>
      <c r="C2" s="771" t="s">
        <v>1</v>
      </c>
      <c r="D2" s="771"/>
      <c r="E2" s="771"/>
    </row>
    <row r="3" spans="1:6" ht="65.25" customHeight="1">
      <c r="A3" s="371"/>
      <c r="B3" s="372" t="s">
        <v>275</v>
      </c>
      <c r="C3" s="373" t="s">
        <v>276</v>
      </c>
      <c r="D3" s="789" t="s">
        <v>277</v>
      </c>
      <c r="E3" s="789"/>
    </row>
    <row r="4" spans="1:6" ht="15.75" customHeight="1">
      <c r="A4" s="371"/>
      <c r="B4" s="375"/>
      <c r="C4" s="376" t="s">
        <v>5</v>
      </c>
      <c r="D4" s="759" t="s">
        <v>5</v>
      </c>
      <c r="E4" s="760"/>
    </row>
    <row r="5" spans="1:6" ht="21" customHeight="1">
      <c r="A5" s="811"/>
      <c r="B5" s="377" t="s">
        <v>278</v>
      </c>
      <c r="C5" s="378"/>
      <c r="D5" s="812"/>
      <c r="E5" s="813"/>
    </row>
    <row r="6" spans="1:6">
      <c r="A6" s="811"/>
      <c r="B6" s="377" t="s">
        <v>279</v>
      </c>
      <c r="C6" s="379">
        <v>2674558939.8600001</v>
      </c>
      <c r="D6" s="790">
        <v>-63354251</v>
      </c>
      <c r="E6" s="791"/>
      <c r="F6" s="158"/>
    </row>
    <row r="7" spans="1:6">
      <c r="A7" s="811"/>
      <c r="B7" s="377" t="s">
        <v>280</v>
      </c>
      <c r="C7" s="379">
        <v>47776717680.779999</v>
      </c>
      <c r="D7" s="782">
        <v>33431970511</v>
      </c>
      <c r="E7" s="783"/>
      <c r="F7" s="158"/>
    </row>
    <row r="8" spans="1:6">
      <c r="A8" s="811"/>
      <c r="B8" s="380" t="s">
        <v>281</v>
      </c>
      <c r="C8" s="379">
        <v>58209850819.089996</v>
      </c>
      <c r="D8" s="782">
        <v>39118561274</v>
      </c>
      <c r="E8" s="783"/>
      <c r="F8" s="158"/>
    </row>
    <row r="9" spans="1:6" ht="24.75" customHeight="1">
      <c r="A9" s="381"/>
      <c r="B9" s="382" t="s">
        <v>282</v>
      </c>
      <c r="C9" s="383">
        <v>105887563</v>
      </c>
      <c r="D9" s="763">
        <v>414426265</v>
      </c>
      <c r="E9" s="764"/>
      <c r="F9" s="158"/>
    </row>
    <row r="10" spans="1:6">
      <c r="A10" s="381"/>
      <c r="B10" s="384" t="s">
        <v>283</v>
      </c>
      <c r="C10" s="385">
        <v>1474132375.0899999</v>
      </c>
      <c r="D10" s="806">
        <v>1054462711</v>
      </c>
      <c r="E10" s="807"/>
      <c r="F10" s="158"/>
    </row>
    <row r="11" spans="1:6">
      <c r="A11" s="808"/>
      <c r="B11" s="386" t="s">
        <v>284</v>
      </c>
      <c r="C11" s="387">
        <v>110241147377.81999</v>
      </c>
      <c r="D11" s="802">
        <v>73956066510</v>
      </c>
      <c r="E11" s="803"/>
      <c r="F11" s="158"/>
    </row>
    <row r="12" spans="1:6">
      <c r="A12" s="808"/>
      <c r="B12" s="388" t="s">
        <v>285</v>
      </c>
      <c r="C12" s="389">
        <v>1002340333</v>
      </c>
      <c r="D12" s="809">
        <v>681576682</v>
      </c>
      <c r="E12" s="810"/>
      <c r="F12" s="158"/>
    </row>
    <row r="13" spans="1:6">
      <c r="A13" s="808"/>
      <c r="B13" s="388" t="s">
        <v>286</v>
      </c>
      <c r="C13" s="385">
        <v>109238807044.81999</v>
      </c>
      <c r="D13" s="802">
        <v>73274489828</v>
      </c>
      <c r="E13" s="803"/>
      <c r="F13" s="145"/>
    </row>
    <row r="14" spans="1:6" ht="65.25" customHeight="1">
      <c r="B14" s="756" t="s">
        <v>287</v>
      </c>
      <c r="C14" s="756"/>
      <c r="D14" s="756"/>
      <c r="E14" s="756"/>
    </row>
    <row r="15" spans="1:6" ht="37.5" customHeight="1">
      <c r="B15" s="390" t="s">
        <v>288</v>
      </c>
      <c r="C15" s="391" t="s">
        <v>289</v>
      </c>
      <c r="D15" s="392" t="s">
        <v>290</v>
      </c>
      <c r="E15" s="393" t="s">
        <v>291</v>
      </c>
    </row>
    <row r="16" spans="1:6" ht="21.75" customHeight="1">
      <c r="B16" s="394" t="s">
        <v>292</v>
      </c>
      <c r="C16" s="395">
        <v>5941.8927265233324</v>
      </c>
      <c r="D16" s="396">
        <v>0.34420121594085495</v>
      </c>
      <c r="E16" s="395">
        <v>2.9609840693496259</v>
      </c>
    </row>
    <row r="17" spans="2:6" ht="21.75" customHeight="1">
      <c r="B17" s="394" t="s">
        <v>293</v>
      </c>
      <c r="C17" s="395">
        <v>1314.5042604456921</v>
      </c>
      <c r="D17" s="396">
        <v>7.6146437781548004E-2</v>
      </c>
      <c r="E17" s="395">
        <v>8.2022964078673279</v>
      </c>
    </row>
    <row r="18" spans="2:6" ht="21.75" customHeight="1">
      <c r="B18" s="394" t="s">
        <v>294</v>
      </c>
      <c r="C18" s="395">
        <v>1386.0058012966667</v>
      </c>
      <c r="D18" s="396">
        <v>8.0288370063948913E-2</v>
      </c>
      <c r="E18" s="395">
        <v>6.4532088458376871</v>
      </c>
    </row>
    <row r="19" spans="2:6" ht="21.75" customHeight="1">
      <c r="B19" s="394" t="s">
        <v>295</v>
      </c>
      <c r="C19" s="395">
        <v>54.359921456666669</v>
      </c>
      <c r="D19" s="396">
        <v>3.148954706017035E-3</v>
      </c>
      <c r="E19" s="395">
        <v>2.2884564888337162</v>
      </c>
    </row>
    <row r="20" spans="2:6" ht="21.75" customHeight="1">
      <c r="B20" s="394" t="s">
        <v>296</v>
      </c>
      <c r="C20" s="395">
        <v>7976.1572631684239</v>
      </c>
      <c r="D20" s="396">
        <v>0.46204183664628684</v>
      </c>
      <c r="E20" s="395">
        <v>4.6904591165418718E-3</v>
      </c>
    </row>
    <row r="21" spans="2:6" ht="21.75" customHeight="1">
      <c r="B21" s="394" t="s">
        <v>297</v>
      </c>
      <c r="C21" s="395">
        <v>489.3622969508844</v>
      </c>
      <c r="D21" s="396">
        <v>2.8347717705206662E-2</v>
      </c>
      <c r="E21" s="395">
        <v>5.1908477425569863</v>
      </c>
    </row>
    <row r="22" spans="2:6" ht="21.75" customHeight="1">
      <c r="B22" s="394" t="s">
        <v>298</v>
      </c>
      <c r="C22" s="395">
        <v>77.015910136666676</v>
      </c>
      <c r="D22" s="396">
        <v>4.4613679741308592E-3</v>
      </c>
      <c r="E22" s="395">
        <v>6.5123422822632335</v>
      </c>
    </row>
    <row r="23" spans="2:6" ht="21.75" customHeight="1">
      <c r="B23" s="394" t="s">
        <v>299</v>
      </c>
      <c r="C23" s="395">
        <v>23.548234673333333</v>
      </c>
      <c r="D23" s="396">
        <v>1.3640991820066826E-3</v>
      </c>
      <c r="E23" s="395">
        <v>1.745637436106849E-3</v>
      </c>
    </row>
    <row r="24" spans="2:6" ht="21.75" customHeight="1">
      <c r="B24" s="397" t="s">
        <v>300</v>
      </c>
      <c r="C24" s="395">
        <v>17262.846414651667</v>
      </c>
      <c r="D24" s="396">
        <v>0.99999999999999989</v>
      </c>
      <c r="E24" s="395">
        <v>2.3474460472026211</v>
      </c>
    </row>
    <row r="25" spans="2:6" ht="21.75" customHeight="1">
      <c r="B25" s="390" t="s">
        <v>301</v>
      </c>
      <c r="C25" s="395"/>
      <c r="D25" s="396"/>
      <c r="E25" s="395"/>
    </row>
    <row r="26" spans="2:6" ht="21.75" customHeight="1">
      <c r="B26" s="394" t="s">
        <v>302</v>
      </c>
      <c r="C26" s="398">
        <v>6949.76</v>
      </c>
      <c r="D26" s="399">
        <v>0.76381355052031796</v>
      </c>
      <c r="E26" s="395">
        <v>5.2149609240851476</v>
      </c>
      <c r="F26" s="168"/>
    </row>
    <row r="27" spans="2:6" ht="21.75" customHeight="1">
      <c r="B27" s="394" t="s">
        <v>303</v>
      </c>
      <c r="C27" s="398">
        <v>553.28</v>
      </c>
      <c r="D27" s="399">
        <v>6.0808252548560163E-2</v>
      </c>
      <c r="E27" s="395">
        <v>12.186943072241903</v>
      </c>
      <c r="F27" s="168"/>
    </row>
    <row r="28" spans="2:6" ht="21.75" customHeight="1">
      <c r="B28" s="394" t="s">
        <v>304</v>
      </c>
      <c r="C28" s="398">
        <v>529.02</v>
      </c>
      <c r="D28" s="399">
        <v>5.814195662817976E-2</v>
      </c>
      <c r="E28" s="395">
        <v>2.1067768388718764</v>
      </c>
      <c r="F28" s="168"/>
    </row>
    <row r="29" spans="2:6" ht="21.75" customHeight="1">
      <c r="B29" s="394" t="s">
        <v>305</v>
      </c>
      <c r="C29" s="398">
        <v>747.84</v>
      </c>
      <c r="D29" s="399">
        <v>8.2191374323878033E-2</v>
      </c>
      <c r="E29" s="395">
        <v>3.3886506764682283</v>
      </c>
      <c r="F29" s="168"/>
    </row>
    <row r="30" spans="2:6" ht="21.75" customHeight="1">
      <c r="B30" s="394" t="s">
        <v>306</v>
      </c>
      <c r="C30" s="398">
        <v>34.479999999999997</v>
      </c>
      <c r="D30" s="399">
        <v>3.7895252817277949E-3</v>
      </c>
      <c r="E30" s="395">
        <v>144.58878273868913</v>
      </c>
      <c r="F30" s="168"/>
    </row>
    <row r="31" spans="2:6" ht="21.75" customHeight="1">
      <c r="B31" s="394" t="s">
        <v>307</v>
      </c>
      <c r="C31" s="398">
        <v>284.31</v>
      </c>
      <c r="D31" s="399">
        <v>3.1247097820418488E-2</v>
      </c>
      <c r="E31" s="395">
        <v>0.33836016024761706</v>
      </c>
      <c r="F31" s="168"/>
    </row>
    <row r="32" spans="2:6" ht="21.75" customHeight="1">
      <c r="B32" s="394" t="s">
        <v>308</v>
      </c>
      <c r="C32" s="398">
        <v>7.4999999999999997E-2</v>
      </c>
      <c r="D32" s="399">
        <v>8.2428769179113866E-6</v>
      </c>
      <c r="E32" s="395">
        <v>0</v>
      </c>
      <c r="F32" s="168"/>
    </row>
    <row r="33" spans="1:7" ht="21.75" customHeight="1">
      <c r="B33" s="397" t="s">
        <v>309</v>
      </c>
      <c r="C33" s="398">
        <v>9098.7649999999994</v>
      </c>
      <c r="D33" s="399">
        <v>1</v>
      </c>
      <c r="E33" s="395">
        <v>5.6844400742232608</v>
      </c>
    </row>
    <row r="34" spans="1:7" ht="21.75" customHeight="1">
      <c r="B34" s="394" t="s">
        <v>310</v>
      </c>
      <c r="C34" s="398">
        <v>26361.611414651667</v>
      </c>
      <c r="D34" s="399">
        <v>1</v>
      </c>
      <c r="E34" s="395">
        <v>3.4992164750676298</v>
      </c>
      <c r="F34" s="145"/>
    </row>
    <row r="35" spans="1:7" ht="21.75" customHeight="1">
      <c r="B35" s="400" t="s">
        <v>311</v>
      </c>
      <c r="C35" s="398">
        <v>18024.46</v>
      </c>
      <c r="D35" s="399">
        <v>1</v>
      </c>
      <c r="E35" s="395">
        <v>3.59</v>
      </c>
    </row>
    <row r="36" spans="1:7" ht="16.5" customHeight="1">
      <c r="A36" s="401"/>
      <c r="B36" s="402"/>
      <c r="C36" s="403"/>
      <c r="D36" s="404"/>
      <c r="E36" s="404"/>
      <c r="G36" s="145"/>
    </row>
    <row r="37" spans="1:7" ht="18" customHeight="1">
      <c r="A37" s="757" t="s">
        <v>312</v>
      </c>
      <c r="B37" s="757"/>
      <c r="C37" s="757"/>
      <c r="D37" s="757"/>
      <c r="E37" s="757"/>
      <c r="G37" s="145"/>
    </row>
    <row r="38" spans="1:7" ht="15.75" customHeight="1">
      <c r="A38" s="405"/>
      <c r="B38" s="405"/>
      <c r="C38" s="771" t="s">
        <v>1</v>
      </c>
      <c r="D38" s="771"/>
      <c r="E38" s="771"/>
    </row>
    <row r="39" spans="1:7" ht="66">
      <c r="A39" s="406"/>
      <c r="B39" s="407" t="s">
        <v>313</v>
      </c>
      <c r="C39" s="373" t="s">
        <v>276</v>
      </c>
      <c r="D39" s="789" t="s">
        <v>277</v>
      </c>
      <c r="E39" s="789"/>
    </row>
    <row r="40" spans="1:7">
      <c r="A40" s="406"/>
      <c r="B40" s="408"/>
      <c r="C40" s="376" t="s">
        <v>5</v>
      </c>
      <c r="D40" s="759" t="s">
        <v>5</v>
      </c>
      <c r="E40" s="760"/>
    </row>
    <row r="41" spans="1:7">
      <c r="A41" s="409"/>
      <c r="B41" s="410" t="s">
        <v>314</v>
      </c>
      <c r="C41" s="411">
        <v>1543311</v>
      </c>
      <c r="D41" s="761">
        <v>1745194</v>
      </c>
      <c r="E41" s="762"/>
    </row>
    <row r="42" spans="1:7" ht="21.75" customHeight="1">
      <c r="A42" s="409"/>
      <c r="B42" s="412" t="s">
        <v>315</v>
      </c>
      <c r="C42" s="413">
        <v>2969406462.3699999</v>
      </c>
      <c r="D42" s="763">
        <v>1555951261.1000001</v>
      </c>
      <c r="E42" s="764"/>
      <c r="F42" s="414"/>
    </row>
    <row r="43" spans="1:7">
      <c r="A43" s="409"/>
      <c r="B43" s="415" t="s">
        <v>316</v>
      </c>
      <c r="C43" s="411">
        <v>53481181</v>
      </c>
      <c r="D43" s="763">
        <v>79299566</v>
      </c>
      <c r="E43" s="764"/>
    </row>
    <row r="44" spans="1:7">
      <c r="A44" s="409"/>
      <c r="B44" s="415" t="s">
        <v>317</v>
      </c>
      <c r="C44" s="413">
        <v>406378977.29000002</v>
      </c>
      <c r="D44" s="763">
        <v>529297470.02999997</v>
      </c>
      <c r="E44" s="764"/>
      <c r="G44" s="416"/>
    </row>
    <row r="45" spans="1:7" ht="18" hidden="1" customHeight="1">
      <c r="A45" s="409"/>
      <c r="B45" s="415" t="s">
        <v>318</v>
      </c>
      <c r="C45" s="411"/>
      <c r="D45" s="417"/>
      <c r="E45" s="418"/>
    </row>
    <row r="46" spans="1:7">
      <c r="A46" s="409"/>
      <c r="B46" s="415" t="s">
        <v>319</v>
      </c>
      <c r="C46" s="419">
        <v>2018196702</v>
      </c>
      <c r="D46" s="800">
        <v>1522045766</v>
      </c>
      <c r="E46" s="801"/>
    </row>
    <row r="47" spans="1:7">
      <c r="A47" s="350"/>
      <c r="B47" s="420" t="s">
        <v>320</v>
      </c>
      <c r="C47" s="389">
        <v>5449006632.6599998</v>
      </c>
      <c r="D47" s="802">
        <v>3688339257.1300001</v>
      </c>
      <c r="E47" s="803"/>
    </row>
    <row r="48" spans="1:7">
      <c r="A48" s="371"/>
      <c r="B48" s="382" t="s">
        <v>321</v>
      </c>
      <c r="C48" s="421"/>
      <c r="D48" s="804"/>
      <c r="E48" s="805"/>
    </row>
    <row r="49" spans="1:6">
      <c r="A49" s="371"/>
      <c r="B49" s="422" t="s">
        <v>322</v>
      </c>
      <c r="C49" s="423">
        <v>-45375634.549999997</v>
      </c>
      <c r="D49" s="790">
        <v>-40086299.990000002</v>
      </c>
      <c r="E49" s="791"/>
    </row>
    <row r="50" spans="1:6">
      <c r="A50" s="371"/>
      <c r="B50" s="424" t="s">
        <v>323</v>
      </c>
      <c r="C50" s="423">
        <v>-12961167</v>
      </c>
      <c r="D50" s="792">
        <v>-338230</v>
      </c>
      <c r="E50" s="793"/>
    </row>
    <row r="51" spans="1:6" ht="21.75" customHeight="1">
      <c r="A51" s="386"/>
      <c r="B51" s="420" t="s">
        <v>320</v>
      </c>
      <c r="C51" s="425">
        <v>-58336801.549999997</v>
      </c>
      <c r="D51" s="794">
        <v>-40424529.990000002</v>
      </c>
      <c r="E51" s="795"/>
    </row>
    <row r="52" spans="1:6">
      <c r="A52" s="371"/>
      <c r="B52" s="426" t="s">
        <v>324</v>
      </c>
      <c r="C52" s="427"/>
      <c r="D52" s="798"/>
      <c r="E52" s="799"/>
    </row>
    <row r="53" spans="1:6">
      <c r="A53" s="371"/>
      <c r="B53" s="424" t="s">
        <v>325</v>
      </c>
      <c r="C53" s="423">
        <v>220494</v>
      </c>
      <c r="D53" s="790">
        <v>-3628615</v>
      </c>
      <c r="E53" s="791"/>
    </row>
    <row r="54" spans="1:6">
      <c r="A54" s="428"/>
      <c r="B54" s="424" t="s">
        <v>326</v>
      </c>
      <c r="C54" s="423">
        <v>12410799.32</v>
      </c>
      <c r="D54" s="790">
        <v>151911</v>
      </c>
      <c r="E54" s="791"/>
    </row>
    <row r="55" spans="1:6">
      <c r="A55" s="428"/>
      <c r="B55" s="424" t="s">
        <v>327</v>
      </c>
      <c r="C55" s="423">
        <v>210958</v>
      </c>
      <c r="D55" s="790">
        <v>28172.78</v>
      </c>
      <c r="E55" s="791"/>
    </row>
    <row r="56" spans="1:6">
      <c r="A56" s="428"/>
      <c r="B56" s="429" t="s">
        <v>328</v>
      </c>
      <c r="C56" s="423">
        <v>-250440.25</v>
      </c>
      <c r="D56" s="792">
        <v>465300.5</v>
      </c>
      <c r="E56" s="793"/>
    </row>
    <row r="57" spans="1:6">
      <c r="A57" s="430"/>
      <c r="B57" s="420" t="s">
        <v>320</v>
      </c>
      <c r="C57" s="431">
        <v>12591811.07</v>
      </c>
      <c r="D57" s="794">
        <v>-2983230.72</v>
      </c>
      <c r="E57" s="795"/>
    </row>
    <row r="58" spans="1:6" ht="21.75" customHeight="1">
      <c r="A58" s="432"/>
      <c r="B58" s="433" t="s">
        <v>329</v>
      </c>
      <c r="C58" s="434">
        <v>-70928612.620000005</v>
      </c>
      <c r="D58" s="794">
        <v>-37441299.270000003</v>
      </c>
      <c r="E58" s="795"/>
    </row>
    <row r="59" spans="1:6" ht="22.5" customHeight="1">
      <c r="A59" s="432"/>
      <c r="B59" s="433" t="s">
        <v>330</v>
      </c>
      <c r="C59" s="425">
        <v>9000000000</v>
      </c>
      <c r="D59" s="549">
        <v>0</v>
      </c>
      <c r="E59" s="550">
        <v>0</v>
      </c>
    </row>
    <row r="60" spans="1:6">
      <c r="A60" s="432"/>
      <c r="B60" s="435" t="s">
        <v>331</v>
      </c>
      <c r="C60" s="436">
        <v>14378078020.040001</v>
      </c>
      <c r="D60" s="796">
        <v>3650897957.8600001</v>
      </c>
      <c r="E60" s="797"/>
    </row>
    <row r="61" spans="1:6" ht="57" customHeight="1">
      <c r="A61" s="350"/>
      <c r="B61" s="756" t="s">
        <v>332</v>
      </c>
      <c r="C61" s="756"/>
      <c r="D61" s="756"/>
      <c r="E61" s="756"/>
    </row>
    <row r="62" spans="1:6" ht="58.5" customHeight="1">
      <c r="A62" s="350"/>
      <c r="B62" s="756" t="s">
        <v>333</v>
      </c>
      <c r="C62" s="756"/>
      <c r="D62" s="756"/>
      <c r="E62" s="756"/>
      <c r="F62" s="437"/>
    </row>
    <row r="63" spans="1:6" ht="24" customHeight="1">
      <c r="A63" s="788" t="s">
        <v>334</v>
      </c>
      <c r="B63" s="788"/>
      <c r="C63" s="788"/>
      <c r="D63" s="788"/>
      <c r="E63" s="788"/>
    </row>
    <row r="64" spans="1:6">
      <c r="A64" s="401"/>
      <c r="B64" s="438"/>
      <c r="C64" s="771" t="s">
        <v>1</v>
      </c>
      <c r="D64" s="771"/>
      <c r="E64" s="771"/>
    </row>
    <row r="65" spans="1:8" ht="65.25" customHeight="1">
      <c r="A65" s="381"/>
      <c r="B65" s="439" t="s">
        <v>335</v>
      </c>
      <c r="C65" s="373" t="s">
        <v>276</v>
      </c>
      <c r="D65" s="789" t="s">
        <v>277</v>
      </c>
      <c r="E65" s="789"/>
    </row>
    <row r="66" spans="1:8" ht="18" customHeight="1">
      <c r="A66" s="440"/>
      <c r="B66" s="441"/>
      <c r="C66" s="376" t="s">
        <v>5</v>
      </c>
      <c r="D66" s="759" t="s">
        <v>5</v>
      </c>
      <c r="E66" s="760"/>
    </row>
    <row r="67" spans="1:8">
      <c r="A67" s="442"/>
      <c r="B67" s="443" t="s">
        <v>336</v>
      </c>
      <c r="C67" s="444">
        <v>22497436631</v>
      </c>
      <c r="D67" s="782">
        <v>18679400000</v>
      </c>
      <c r="E67" s="783"/>
    </row>
    <row r="68" spans="1:8" ht="20.25" customHeight="1">
      <c r="A68" s="442"/>
      <c r="B68" s="445" t="s">
        <v>261</v>
      </c>
      <c r="C68" s="446">
        <f>C67</f>
        <v>22497436631</v>
      </c>
      <c r="D68" s="784">
        <f>D67</f>
        <v>18679400000</v>
      </c>
      <c r="E68" s="784"/>
      <c r="F68" s="350"/>
    </row>
    <row r="69" spans="1:8" ht="20.25" customHeight="1">
      <c r="A69" s="442"/>
      <c r="B69" s="447"/>
      <c r="C69" s="447"/>
      <c r="D69" s="447"/>
      <c r="E69" s="404"/>
      <c r="F69" s="350"/>
    </row>
    <row r="70" spans="1:8" ht="17.25" customHeight="1">
      <c r="A70" s="785" t="s">
        <v>337</v>
      </c>
      <c r="B70" s="785"/>
      <c r="C70" s="785"/>
      <c r="D70" s="785"/>
      <c r="E70" s="404"/>
      <c r="F70" s="350"/>
    </row>
    <row r="71" spans="1:8" ht="15.75" customHeight="1">
      <c r="A71" s="448"/>
      <c r="B71" s="448"/>
      <c r="C71" s="350"/>
      <c r="D71" s="771" t="s">
        <v>1</v>
      </c>
      <c r="E71" s="771"/>
      <c r="F71" s="350"/>
    </row>
    <row r="72" spans="1:8" ht="48.75" customHeight="1">
      <c r="A72" s="449"/>
      <c r="B72" s="450" t="s">
        <v>338</v>
      </c>
      <c r="C72" s="451" t="s">
        <v>276</v>
      </c>
      <c r="D72" s="786" t="s">
        <v>277</v>
      </c>
      <c r="E72" s="787"/>
      <c r="F72" s="350"/>
    </row>
    <row r="73" spans="1:8" ht="14.25" customHeight="1">
      <c r="A73" s="448"/>
      <c r="B73" s="452"/>
      <c r="C73" s="376" t="s">
        <v>5</v>
      </c>
      <c r="D73" s="759" t="s">
        <v>5</v>
      </c>
      <c r="E73" s="760"/>
    </row>
    <row r="74" spans="1:8" ht="15" customHeight="1">
      <c r="A74" s="440"/>
      <c r="B74" s="453" t="s">
        <v>339</v>
      </c>
      <c r="C74" s="379">
        <v>7949098121.6399994</v>
      </c>
      <c r="D74" s="761">
        <v>3904902996</v>
      </c>
      <c r="E74" s="762"/>
    </row>
    <row r="75" spans="1:8" ht="15.75" customHeight="1">
      <c r="A75" s="440"/>
      <c r="B75" s="453" t="s">
        <v>340</v>
      </c>
      <c r="C75" s="383">
        <v>122215776818.17999</v>
      </c>
      <c r="D75" s="778">
        <v>76926699515</v>
      </c>
      <c r="E75" s="779"/>
    </row>
    <row r="76" spans="1:8" ht="19.5" customHeight="1">
      <c r="A76" s="442"/>
      <c r="B76" s="454" t="s">
        <v>341</v>
      </c>
      <c r="C76" s="455">
        <v>130164874939.82001</v>
      </c>
      <c r="D76" s="780">
        <v>80831602511</v>
      </c>
      <c r="E76" s="781"/>
    </row>
    <row r="77" spans="1:8" ht="17.25" customHeight="1">
      <c r="A77" s="440"/>
      <c r="B77" s="454" t="s">
        <v>342</v>
      </c>
      <c r="C77" s="455">
        <v>213894803.38999999</v>
      </c>
      <c r="D77" s="767">
        <v>295338950</v>
      </c>
      <c r="E77" s="768"/>
    </row>
    <row r="78" spans="1:8" ht="21" customHeight="1">
      <c r="A78" s="442"/>
      <c r="B78" s="456" t="s">
        <v>343</v>
      </c>
      <c r="C78" s="455">
        <v>129950980137.42999</v>
      </c>
      <c r="D78" s="780">
        <v>80536263561</v>
      </c>
      <c r="E78" s="781"/>
    </row>
    <row r="79" spans="1:8" ht="46.5" customHeight="1">
      <c r="B79" s="756" t="s">
        <v>344</v>
      </c>
      <c r="C79" s="756"/>
      <c r="D79" s="756"/>
      <c r="E79" s="756"/>
      <c r="F79" s="457"/>
    </row>
    <row r="80" spans="1:8" ht="76.5" customHeight="1">
      <c r="B80" s="756" t="s">
        <v>345</v>
      </c>
      <c r="C80" s="756"/>
      <c r="D80" s="756"/>
      <c r="E80" s="756"/>
      <c r="H80" s="457"/>
    </row>
    <row r="81" spans="1:8" ht="171.75" customHeight="1">
      <c r="B81" s="756" t="s">
        <v>346</v>
      </c>
      <c r="C81" s="756"/>
      <c r="D81" s="756"/>
      <c r="E81" s="756"/>
      <c r="H81" s="457"/>
    </row>
    <row r="82" spans="1:8" ht="147.75" customHeight="1">
      <c r="B82" s="756" t="s">
        <v>347</v>
      </c>
      <c r="C82" s="756"/>
      <c r="D82" s="756"/>
      <c r="E82" s="756"/>
      <c r="F82" s="286"/>
    </row>
    <row r="83" spans="1:8" ht="16.5" customHeight="1">
      <c r="B83" s="775" t="s">
        <v>348</v>
      </c>
      <c r="C83" s="775"/>
      <c r="D83" s="775"/>
      <c r="E83" s="775"/>
    </row>
    <row r="84" spans="1:8" ht="15.75" customHeight="1">
      <c r="B84" s="458" t="s">
        <v>349</v>
      </c>
      <c r="C84" s="459" t="s">
        <v>350</v>
      </c>
      <c r="D84" s="776" t="s">
        <v>351</v>
      </c>
      <c r="E84" s="776"/>
    </row>
    <row r="85" spans="1:8" ht="15" customHeight="1">
      <c r="A85" s="460"/>
      <c r="B85" s="461" t="s">
        <v>352</v>
      </c>
      <c r="C85" s="462">
        <v>8838</v>
      </c>
      <c r="D85" s="777">
        <v>1729.15</v>
      </c>
      <c r="E85" s="777"/>
    </row>
    <row r="86" spans="1:8" ht="15" customHeight="1">
      <c r="A86" s="460"/>
      <c r="B86" s="463" t="s">
        <v>353</v>
      </c>
      <c r="C86" s="395">
        <v>9561</v>
      </c>
      <c r="D86" s="769">
        <v>1965.19</v>
      </c>
      <c r="E86" s="769"/>
    </row>
    <row r="87" spans="1:8" ht="15" customHeight="1">
      <c r="A87" s="460"/>
      <c r="B87" s="463" t="s">
        <v>354</v>
      </c>
      <c r="C87" s="395">
        <v>10026</v>
      </c>
      <c r="D87" s="769">
        <v>1987.96</v>
      </c>
      <c r="E87" s="769"/>
    </row>
    <row r="88" spans="1:8" ht="15" customHeight="1">
      <c r="A88" s="460"/>
      <c r="B88" s="463" t="s">
        <v>355</v>
      </c>
      <c r="C88" s="395">
        <v>11060</v>
      </c>
      <c r="D88" s="774">
        <v>2050.9899999999998</v>
      </c>
      <c r="E88" s="774"/>
    </row>
    <row r="89" spans="1:8" ht="15" customHeight="1">
      <c r="A89" s="460"/>
      <c r="B89" s="463" t="s">
        <v>356</v>
      </c>
      <c r="C89" s="395">
        <v>10983.85</v>
      </c>
      <c r="D89" s="769">
        <v>2238.98</v>
      </c>
      <c r="E89" s="769"/>
    </row>
    <row r="90" spans="1:8" ht="15" customHeight="1">
      <c r="A90" s="460"/>
      <c r="B90" s="463" t="s">
        <v>357</v>
      </c>
      <c r="C90" s="395">
        <v>12329.55</v>
      </c>
      <c r="D90" s="769">
        <v>2564</v>
      </c>
      <c r="E90" s="769"/>
    </row>
    <row r="91" spans="1:8" ht="15" customHeight="1">
      <c r="A91" s="460"/>
      <c r="B91" s="463" t="s">
        <v>358</v>
      </c>
      <c r="C91" s="464">
        <v>12663.01</v>
      </c>
      <c r="D91" s="769">
        <v>3012.16</v>
      </c>
      <c r="E91" s="769"/>
    </row>
    <row r="92" spans="1:8" ht="15" customHeight="1">
      <c r="A92" s="460"/>
      <c r="B92" s="463" t="s">
        <v>359</v>
      </c>
      <c r="C92" s="395">
        <v>13805.48</v>
      </c>
      <c r="D92" s="769">
        <v>4228.55</v>
      </c>
      <c r="E92" s="769"/>
    </row>
    <row r="93" spans="1:8" ht="15" customHeight="1">
      <c r="A93" s="460"/>
      <c r="B93" s="463" t="s">
        <v>360</v>
      </c>
      <c r="C93" s="395">
        <v>15741.05</v>
      </c>
      <c r="D93" s="774">
        <v>4592.51</v>
      </c>
      <c r="E93" s="774"/>
    </row>
    <row r="94" spans="1:8" ht="15" customHeight="1">
      <c r="A94" s="460"/>
      <c r="B94" s="463" t="s">
        <v>361</v>
      </c>
      <c r="C94" s="395">
        <v>16449.080000000002</v>
      </c>
      <c r="D94" s="769">
        <v>5061.12</v>
      </c>
      <c r="E94" s="769"/>
      <c r="F94" s="145"/>
    </row>
    <row r="95" spans="1:8" ht="15" customHeight="1">
      <c r="A95" s="460"/>
      <c r="B95" s="463" t="s">
        <v>362</v>
      </c>
      <c r="C95" s="395">
        <v>18474.87</v>
      </c>
      <c r="D95" s="769">
        <v>6339</v>
      </c>
      <c r="E95" s="769"/>
      <c r="F95" s="145"/>
    </row>
    <row r="96" spans="1:8" ht="15" customHeight="1">
      <c r="A96" s="460"/>
      <c r="B96" s="463" t="s">
        <v>363</v>
      </c>
      <c r="C96" s="395">
        <v>18417.740000000002</v>
      </c>
      <c r="D96" s="769">
        <v>7902.72</v>
      </c>
      <c r="E96" s="769"/>
      <c r="F96" s="145"/>
    </row>
    <row r="97" spans="1:6" ht="15" customHeight="1">
      <c r="A97" s="460"/>
      <c r="B97" s="463" t="s">
        <v>364</v>
      </c>
      <c r="C97" s="395">
        <v>20179.12</v>
      </c>
      <c r="D97" s="769">
        <f>D76/10000000</f>
        <v>8083.1602511000001</v>
      </c>
      <c r="E97" s="769"/>
      <c r="F97" s="145"/>
    </row>
    <row r="98" spans="1:6" ht="15" customHeight="1">
      <c r="A98" s="460"/>
      <c r="B98" s="463" t="s">
        <v>365</v>
      </c>
      <c r="C98" s="398">
        <v>29665.95</v>
      </c>
      <c r="D98" s="769">
        <f>C76/10000000</f>
        <v>13016.487493982</v>
      </c>
      <c r="E98" s="769"/>
      <c r="F98" s="145"/>
    </row>
    <row r="99" spans="1:6">
      <c r="C99" s="770"/>
      <c r="D99" s="770"/>
      <c r="E99" s="404"/>
    </row>
    <row r="100" spans="1:6" ht="22.5" customHeight="1">
      <c r="A100" s="757" t="s">
        <v>366</v>
      </c>
      <c r="B100" s="757"/>
      <c r="C100" s="757"/>
      <c r="D100" s="757"/>
      <c r="E100" s="757"/>
    </row>
    <row r="101" spans="1:6">
      <c r="A101" s="370"/>
      <c r="B101" s="370"/>
      <c r="C101" s="771" t="s">
        <v>1</v>
      </c>
      <c r="D101" s="771"/>
      <c r="E101" s="771"/>
    </row>
    <row r="102" spans="1:6" ht="72" customHeight="1">
      <c r="A102" s="406"/>
      <c r="B102" s="465" t="s">
        <v>367</v>
      </c>
      <c r="C102" s="466" t="s">
        <v>276</v>
      </c>
      <c r="D102" s="772" t="s">
        <v>277</v>
      </c>
      <c r="E102" s="773"/>
    </row>
    <row r="103" spans="1:6" ht="18" customHeight="1">
      <c r="A103" s="406"/>
      <c r="B103" s="408"/>
      <c r="C103" s="376" t="s">
        <v>5</v>
      </c>
      <c r="D103" s="759" t="s">
        <v>5</v>
      </c>
      <c r="E103" s="760"/>
    </row>
    <row r="104" spans="1:6" ht="30.75" customHeight="1">
      <c r="A104" s="371"/>
      <c r="B104" s="467" t="s">
        <v>368</v>
      </c>
      <c r="C104" s="468">
        <v>11547650568.310001</v>
      </c>
      <c r="D104" s="761">
        <v>5932872272</v>
      </c>
      <c r="E104" s="762"/>
    </row>
    <row r="105" spans="1:6" ht="32.25" customHeight="1">
      <c r="A105" s="371"/>
      <c r="B105" s="469" t="s">
        <v>369</v>
      </c>
      <c r="C105" s="383">
        <v>7459583462.5299997</v>
      </c>
      <c r="D105" s="763">
        <v>3339087722</v>
      </c>
      <c r="E105" s="764"/>
    </row>
    <row r="106" spans="1:6" ht="21" customHeight="1">
      <c r="A106" s="371"/>
      <c r="B106" s="469" t="s">
        <v>370</v>
      </c>
      <c r="C106" s="470">
        <v>33361118.949999999</v>
      </c>
      <c r="D106" s="765">
        <v>16069702</v>
      </c>
      <c r="E106" s="766"/>
      <c r="F106" s="158"/>
    </row>
    <row r="107" spans="1:6">
      <c r="A107" s="471"/>
      <c r="B107" s="469"/>
      <c r="C107" s="383">
        <v>19040595149.790001</v>
      </c>
      <c r="D107" s="754">
        <v>9288029696</v>
      </c>
      <c r="E107" s="755"/>
    </row>
    <row r="108" spans="1:6" ht="22.5" customHeight="1">
      <c r="A108" s="471"/>
      <c r="B108" s="469" t="s">
        <v>371</v>
      </c>
      <c r="C108" s="470">
        <v>908897434.38</v>
      </c>
      <c r="D108" s="765">
        <v>746926001</v>
      </c>
      <c r="E108" s="766"/>
      <c r="F108" s="158"/>
    </row>
    <row r="109" spans="1:6">
      <c r="A109" s="472"/>
      <c r="B109" s="473" t="s">
        <v>261</v>
      </c>
      <c r="C109" s="474">
        <v>18131697716.41</v>
      </c>
      <c r="D109" s="767">
        <v>8541103696</v>
      </c>
      <c r="E109" s="768"/>
      <c r="F109" s="158"/>
    </row>
    <row r="110" spans="1:6" ht="65.25" customHeight="1">
      <c r="B110" s="756" t="s">
        <v>372</v>
      </c>
      <c r="C110" s="756"/>
      <c r="D110" s="756"/>
      <c r="E110" s="756"/>
    </row>
    <row r="111" spans="1:6">
      <c r="D111" s="158"/>
    </row>
    <row r="112" spans="1:6" ht="6.75" customHeight="1"/>
    <row r="113" spans="1:9" ht="21">
      <c r="A113" s="757" t="s">
        <v>373</v>
      </c>
      <c r="B113" s="757"/>
      <c r="C113" s="757"/>
      <c r="D113" s="757"/>
    </row>
    <row r="114" spans="1:9">
      <c r="A114" s="370"/>
      <c r="B114" s="370"/>
      <c r="C114" s="575" t="s">
        <v>1</v>
      </c>
      <c r="D114" s="575"/>
      <c r="E114" s="575"/>
    </row>
    <row r="115" spans="1:9" ht="69.75" customHeight="1">
      <c r="A115" s="406"/>
      <c r="B115" s="465" t="s">
        <v>374</v>
      </c>
      <c r="C115" s="466" t="s">
        <v>276</v>
      </c>
      <c r="D115" s="758" t="s">
        <v>277</v>
      </c>
      <c r="E115" s="758"/>
    </row>
    <row r="116" spans="1:9" ht="16.5" customHeight="1">
      <c r="A116" s="406"/>
      <c r="B116" s="475"/>
      <c r="C116" s="376" t="s">
        <v>5</v>
      </c>
      <c r="D116" s="759" t="s">
        <v>5</v>
      </c>
      <c r="E116" s="760"/>
    </row>
    <row r="117" spans="1:9" ht="36.75" customHeight="1">
      <c r="A117" s="371"/>
      <c r="B117" s="476" t="s">
        <v>375</v>
      </c>
      <c r="C117" s="477">
        <v>3513689476</v>
      </c>
      <c r="D117" s="752">
        <v>2673602973</v>
      </c>
      <c r="E117" s="753"/>
    </row>
    <row r="118" spans="1:9" ht="34.5" customHeight="1">
      <c r="A118" s="371"/>
      <c r="B118" s="478" t="s">
        <v>376</v>
      </c>
      <c r="C118" s="479">
        <v>870947393</v>
      </c>
      <c r="D118" s="748">
        <v>1376885557</v>
      </c>
      <c r="E118" s="749"/>
    </row>
    <row r="119" spans="1:9" ht="36">
      <c r="A119" s="371"/>
      <c r="B119" s="478" t="s">
        <v>377</v>
      </c>
      <c r="C119" s="480">
        <v>3001854221</v>
      </c>
      <c r="D119" s="750">
        <v>936208601</v>
      </c>
      <c r="E119" s="751"/>
    </row>
    <row r="120" spans="1:9" ht="21" customHeight="1">
      <c r="A120" s="471"/>
      <c r="B120" s="429"/>
      <c r="C120" s="481">
        <v>7386491090</v>
      </c>
      <c r="D120" s="752">
        <v>4986697131</v>
      </c>
      <c r="E120" s="753"/>
      <c r="F120" s="158"/>
    </row>
    <row r="121" spans="1:9" ht="33" customHeight="1">
      <c r="A121" s="482"/>
      <c r="B121" s="424" t="s">
        <v>378</v>
      </c>
      <c r="C121" s="481">
        <v>1271034776.8299999</v>
      </c>
      <c r="D121" s="748">
        <v>669706254</v>
      </c>
      <c r="E121" s="749"/>
      <c r="F121" s="158"/>
      <c r="I121" s="158"/>
    </row>
    <row r="122" spans="1:9" ht="34.5" customHeight="1">
      <c r="A122" s="482"/>
      <c r="B122" s="424" t="s">
        <v>379</v>
      </c>
      <c r="C122" s="481">
        <v>91189348.870000005</v>
      </c>
      <c r="D122" s="750">
        <v>88616943</v>
      </c>
      <c r="E122" s="751"/>
      <c r="G122" s="158"/>
    </row>
    <row r="123" spans="1:9" ht="18" customHeight="1">
      <c r="A123" s="483"/>
      <c r="B123" s="484" t="s">
        <v>261</v>
      </c>
      <c r="C123" s="485">
        <v>6024266964.3000002</v>
      </c>
      <c r="D123" s="754">
        <v>4228373933</v>
      </c>
      <c r="E123" s="755"/>
      <c r="G123" s="158"/>
    </row>
    <row r="124" spans="1:9" ht="87" customHeight="1">
      <c r="B124" s="695" t="s">
        <v>380</v>
      </c>
      <c r="C124" s="696"/>
      <c r="D124" s="696"/>
      <c r="E124" s="697"/>
    </row>
    <row r="125" spans="1:9" ht="35.25" customHeight="1">
      <c r="B125" s="745" t="s">
        <v>381</v>
      </c>
      <c r="C125" s="746"/>
      <c r="D125" s="746"/>
      <c r="E125" s="747"/>
      <c r="F125" s="168"/>
      <c r="G125" s="158"/>
    </row>
    <row r="126" spans="1:9">
      <c r="G126" s="158"/>
    </row>
    <row r="128" spans="1:9" ht="104.25" customHeight="1"/>
    <row r="130" spans="3:4" ht="25.5" customHeight="1"/>
    <row r="131" spans="3:4" ht="25.5" customHeight="1"/>
    <row r="132" spans="3:4" ht="25.5" customHeight="1"/>
    <row r="133" spans="3:4">
      <c r="C133" s="145"/>
      <c r="D133" s="145"/>
    </row>
  </sheetData>
  <mergeCells count="100">
    <mergeCell ref="A1:E1"/>
    <mergeCell ref="C2:E2"/>
    <mergeCell ref="D3:E3"/>
    <mergeCell ref="D4:E4"/>
    <mergeCell ref="A5:A8"/>
    <mergeCell ref="D5:E5"/>
    <mergeCell ref="D6:E6"/>
    <mergeCell ref="D7:E7"/>
    <mergeCell ref="D8:E8"/>
    <mergeCell ref="D41:E41"/>
    <mergeCell ref="D9:E9"/>
    <mergeCell ref="D10:E10"/>
    <mergeCell ref="A11:A13"/>
    <mergeCell ref="D11:E11"/>
    <mergeCell ref="D12:E12"/>
    <mergeCell ref="D13:E13"/>
    <mergeCell ref="B14:E14"/>
    <mergeCell ref="A37:E37"/>
    <mergeCell ref="C38:E38"/>
    <mergeCell ref="D39:E39"/>
    <mergeCell ref="D40:E40"/>
    <mergeCell ref="D54:E54"/>
    <mergeCell ref="D42:E42"/>
    <mergeCell ref="D43:E43"/>
    <mergeCell ref="D44:E44"/>
    <mergeCell ref="D46:E46"/>
    <mergeCell ref="D47:E47"/>
    <mergeCell ref="D48:E48"/>
    <mergeCell ref="D49:E49"/>
    <mergeCell ref="D50:E50"/>
    <mergeCell ref="D51:E51"/>
    <mergeCell ref="D52:E52"/>
    <mergeCell ref="D53:E53"/>
    <mergeCell ref="D66:E66"/>
    <mergeCell ref="D55:E55"/>
    <mergeCell ref="D56:E56"/>
    <mergeCell ref="D57:E57"/>
    <mergeCell ref="D58:E58"/>
    <mergeCell ref="D60:E60"/>
    <mergeCell ref="B61:E61"/>
    <mergeCell ref="B62:E62"/>
    <mergeCell ref="A63:E63"/>
    <mergeCell ref="C64:E64"/>
    <mergeCell ref="D65:E65"/>
    <mergeCell ref="B79:E79"/>
    <mergeCell ref="D67:E67"/>
    <mergeCell ref="D68:E68"/>
    <mergeCell ref="A70:D70"/>
    <mergeCell ref="D71:E71"/>
    <mergeCell ref="D72:E72"/>
    <mergeCell ref="D73:E73"/>
    <mergeCell ref="D74:E74"/>
    <mergeCell ref="D75:E75"/>
    <mergeCell ref="D76:E76"/>
    <mergeCell ref="D77:E77"/>
    <mergeCell ref="D78:E78"/>
    <mergeCell ref="D91:E91"/>
    <mergeCell ref="B80:E80"/>
    <mergeCell ref="B81:E81"/>
    <mergeCell ref="B82:E82"/>
    <mergeCell ref="B83:E83"/>
    <mergeCell ref="D84:E84"/>
    <mergeCell ref="D85:E85"/>
    <mergeCell ref="D86:E86"/>
    <mergeCell ref="D87:E87"/>
    <mergeCell ref="D88:E88"/>
    <mergeCell ref="D89:E89"/>
    <mergeCell ref="D90:E90"/>
    <mergeCell ref="D103:E103"/>
    <mergeCell ref="D92:E92"/>
    <mergeCell ref="D93:E93"/>
    <mergeCell ref="D94:E94"/>
    <mergeCell ref="D95:E95"/>
    <mergeCell ref="D96:E96"/>
    <mergeCell ref="D97:E97"/>
    <mergeCell ref="D98:E98"/>
    <mergeCell ref="C99:D99"/>
    <mergeCell ref="A100:E100"/>
    <mergeCell ref="C101:E101"/>
    <mergeCell ref="D102:E102"/>
    <mergeCell ref="D117:E117"/>
    <mergeCell ref="D104:E104"/>
    <mergeCell ref="D105:E105"/>
    <mergeCell ref="D106:E106"/>
    <mergeCell ref="D107:E107"/>
    <mergeCell ref="D108:E108"/>
    <mergeCell ref="D109:E109"/>
    <mergeCell ref="B110:E110"/>
    <mergeCell ref="A113:D113"/>
    <mergeCell ref="C114:E114"/>
    <mergeCell ref="D115:E115"/>
    <mergeCell ref="D116:E116"/>
    <mergeCell ref="B124:E124"/>
    <mergeCell ref="B125:E125"/>
    <mergeCell ref="D118:E118"/>
    <mergeCell ref="D119:E119"/>
    <mergeCell ref="D120:E120"/>
    <mergeCell ref="D121:E121"/>
    <mergeCell ref="D122:E122"/>
    <mergeCell ref="D123:E123"/>
  </mergeCells>
  <printOptions horizontalCentered="1"/>
  <pageMargins left="0.6692913385826772" right="0.62992125984251968" top="0.27559055118110237" bottom="0.23622047244094491" header="0.23622047244094491" footer="0.31496062992125984"/>
  <pageSetup paperSize="9" scale="95" orientation="portrait" r:id="rId1"/>
  <rowBreaks count="3" manualBreakCount="3">
    <brk id="35" max="4" man="1"/>
    <brk id="69" max="4" man="1"/>
    <brk id="98" max="4" man="1"/>
  </rowBreaks>
</worksheet>
</file>

<file path=xl/worksheets/sheet13.xml><?xml version="1.0" encoding="utf-8"?>
<worksheet xmlns="http://schemas.openxmlformats.org/spreadsheetml/2006/main" xmlns:r="http://schemas.openxmlformats.org/officeDocument/2006/relationships">
  <sheetPr>
    <tabColor rgb="FF92D050"/>
  </sheetPr>
  <dimension ref="A1:I96"/>
  <sheetViews>
    <sheetView tabSelected="1" view="pageBreakPreview" topLeftCell="A100" zoomScaleNormal="115" zoomScaleSheetLayoutView="100" workbookViewId="0">
      <selection activeCell="F106" sqref="F106"/>
    </sheetView>
  </sheetViews>
  <sheetFormatPr defaultRowHeight="18"/>
  <cols>
    <col min="1" max="1" width="5.140625" style="128" customWidth="1"/>
    <col min="2" max="2" width="25.85546875" style="128" customWidth="1"/>
    <col min="3" max="3" width="15.28515625" style="128" customWidth="1"/>
    <col min="4" max="4" width="14.7109375" style="128" customWidth="1"/>
    <col min="5" max="5" width="12.42578125" style="128" customWidth="1"/>
    <col min="6" max="6" width="18.7109375" style="128" customWidth="1"/>
    <col min="7" max="7" width="14.5703125" style="128" bestFit="1" customWidth="1"/>
    <col min="8" max="8" width="14" style="128" customWidth="1"/>
    <col min="9" max="9" width="15.28515625" style="128" customWidth="1"/>
    <col min="10" max="16384" width="9.140625" style="128"/>
  </cols>
  <sheetData>
    <row r="1" spans="1:6" ht="21">
      <c r="A1" s="840" t="s">
        <v>467</v>
      </c>
      <c r="B1" s="840"/>
      <c r="C1" s="840"/>
      <c r="D1" s="840"/>
      <c r="E1" s="840"/>
      <c r="F1" s="840"/>
    </row>
    <row r="2" spans="1:6">
      <c r="A2" s="370"/>
      <c r="B2" s="370"/>
      <c r="C2" s="575" t="s">
        <v>1</v>
      </c>
      <c r="D2" s="575"/>
      <c r="E2" s="575"/>
      <c r="F2" s="575"/>
    </row>
    <row r="3" spans="1:6" ht="54" customHeight="1">
      <c r="A3" s="860" t="s">
        <v>466</v>
      </c>
      <c r="B3" s="861"/>
      <c r="C3" s="789" t="s">
        <v>276</v>
      </c>
      <c r="D3" s="789"/>
      <c r="E3" s="789" t="s">
        <v>277</v>
      </c>
      <c r="F3" s="789"/>
    </row>
    <row r="4" spans="1:6">
      <c r="A4" s="862"/>
      <c r="B4" s="863"/>
      <c r="C4" s="841" t="s">
        <v>465</v>
      </c>
      <c r="D4" s="842"/>
      <c r="E4" s="841" t="s">
        <v>464</v>
      </c>
      <c r="F4" s="842"/>
    </row>
    <row r="5" spans="1:6" ht="19.5" customHeight="1">
      <c r="A5" s="835" t="s">
        <v>463</v>
      </c>
      <c r="B5" s="835"/>
      <c r="C5" s="839">
        <v>5863000010.5</v>
      </c>
      <c r="D5" s="839"/>
      <c r="E5" s="843">
        <v>4392123888</v>
      </c>
      <c r="F5" s="843"/>
    </row>
    <row r="6" spans="1:6" ht="18" customHeight="1">
      <c r="A6" s="835" t="s">
        <v>462</v>
      </c>
      <c r="B6" s="835"/>
      <c r="C6" s="839">
        <v>1026541</v>
      </c>
      <c r="D6" s="839"/>
      <c r="E6" s="839">
        <v>3969561</v>
      </c>
      <c r="F6" s="839"/>
    </row>
    <row r="7" spans="1:6" ht="19.5" customHeight="1">
      <c r="A7" s="833" t="s">
        <v>261</v>
      </c>
      <c r="B7" s="834"/>
      <c r="C7" s="839">
        <v>5864026551.5</v>
      </c>
      <c r="D7" s="839"/>
      <c r="E7" s="839">
        <v>4396093449</v>
      </c>
      <c r="F7" s="839"/>
    </row>
    <row r="8" spans="1:6" ht="31.5" customHeight="1">
      <c r="A8" s="548"/>
      <c r="B8" s="872" t="s">
        <v>461</v>
      </c>
      <c r="C8" s="872"/>
      <c r="D8" s="872"/>
      <c r="E8" s="872"/>
      <c r="F8" s="873"/>
    </row>
    <row r="9" spans="1:6" ht="23.25" customHeight="1">
      <c r="A9" s="757" t="s">
        <v>460</v>
      </c>
      <c r="B9" s="757"/>
      <c r="C9" s="757"/>
      <c r="D9" s="757"/>
      <c r="E9" s="757"/>
      <c r="F9" s="757"/>
    </row>
    <row r="10" spans="1:6">
      <c r="A10" s="370"/>
      <c r="B10" s="370"/>
      <c r="C10" s="370"/>
      <c r="D10" s="370"/>
      <c r="E10" s="829" t="s">
        <v>1</v>
      </c>
      <c r="F10" s="829"/>
    </row>
    <row r="11" spans="1:6" ht="48" customHeight="1">
      <c r="A11" s="547"/>
      <c r="B11" s="845" t="s">
        <v>459</v>
      </c>
      <c r="C11" s="373" t="s">
        <v>276</v>
      </c>
      <c r="D11" s="373"/>
      <c r="E11" s="373" t="s">
        <v>277</v>
      </c>
      <c r="F11" s="373"/>
    </row>
    <row r="12" spans="1:6" ht="14.25" customHeight="1">
      <c r="A12" s="546"/>
      <c r="B12" s="846"/>
      <c r="C12" s="291" t="s">
        <v>5</v>
      </c>
      <c r="D12" s="291" t="s">
        <v>5</v>
      </c>
      <c r="E12" s="291" t="s">
        <v>5</v>
      </c>
      <c r="F12" s="291" t="s">
        <v>5</v>
      </c>
    </row>
    <row r="13" spans="1:6">
      <c r="A13" s="526">
        <v>1</v>
      </c>
      <c r="B13" s="525" t="s">
        <v>458</v>
      </c>
      <c r="C13" s="520"/>
      <c r="D13" s="545">
        <v>29869532</v>
      </c>
      <c r="E13" s="520"/>
      <c r="F13" s="545">
        <v>14498532</v>
      </c>
    </row>
    <row r="14" spans="1:6">
      <c r="A14" s="544">
        <v>2</v>
      </c>
      <c r="B14" s="538" t="s">
        <v>457</v>
      </c>
      <c r="C14" s="542"/>
      <c r="D14" s="543"/>
      <c r="E14" s="542"/>
      <c r="F14" s="385"/>
    </row>
    <row r="15" spans="1:6">
      <c r="A15" s="539"/>
      <c r="B15" s="538" t="s">
        <v>456</v>
      </c>
      <c r="C15" s="540">
        <v>1754331062.5</v>
      </c>
      <c r="D15" s="541"/>
      <c r="E15" s="540">
        <v>1190553156</v>
      </c>
      <c r="F15" s="530"/>
    </row>
    <row r="16" spans="1:6">
      <c r="A16" s="539"/>
      <c r="B16" s="538" t="s">
        <v>455</v>
      </c>
      <c r="C16" s="540">
        <v>4285133.3899999997</v>
      </c>
      <c r="D16" s="541"/>
      <c r="E16" s="540">
        <v>1596130</v>
      </c>
      <c r="F16" s="530"/>
    </row>
    <row r="17" spans="1:7">
      <c r="A17" s="539"/>
      <c r="B17" s="538" t="s">
        <v>454</v>
      </c>
      <c r="C17" s="537">
        <v>29825075.929999996</v>
      </c>
      <c r="D17" s="531">
        <v>1788441271.8200002</v>
      </c>
      <c r="E17" s="537">
        <v>25377647</v>
      </c>
      <c r="F17" s="531">
        <v>1217526933</v>
      </c>
    </row>
    <row r="18" spans="1:7" ht="33.75" customHeight="1">
      <c r="A18" s="526">
        <v>3</v>
      </c>
      <c r="B18" s="525" t="s">
        <v>453</v>
      </c>
      <c r="C18" s="520"/>
      <c r="D18" s="481">
        <v>12099580</v>
      </c>
      <c r="E18" s="520"/>
      <c r="F18" s="481">
        <v>14682853</v>
      </c>
    </row>
    <row r="19" spans="1:7">
      <c r="A19" s="526">
        <v>4</v>
      </c>
      <c r="B19" s="525" t="s">
        <v>452</v>
      </c>
      <c r="C19" s="520"/>
      <c r="D19" s="481">
        <v>17335152</v>
      </c>
      <c r="E19" s="520"/>
      <c r="F19" s="481">
        <v>13786683</v>
      </c>
    </row>
    <row r="20" spans="1:7">
      <c r="A20" s="526">
        <v>5</v>
      </c>
      <c r="B20" s="525" t="s">
        <v>451</v>
      </c>
      <c r="C20" s="520"/>
      <c r="D20" s="481">
        <v>848207</v>
      </c>
      <c r="E20" s="520"/>
      <c r="F20" s="481">
        <v>613350</v>
      </c>
    </row>
    <row r="21" spans="1:7">
      <c r="A21" s="526">
        <v>6</v>
      </c>
      <c r="B21" s="525" t="s">
        <v>450</v>
      </c>
      <c r="C21" s="521"/>
      <c r="D21" s="481">
        <v>62447209</v>
      </c>
      <c r="E21" s="520"/>
      <c r="F21" s="481">
        <v>46311441</v>
      </c>
    </row>
    <row r="22" spans="1:7">
      <c r="A22" s="526">
        <v>7</v>
      </c>
      <c r="B22" s="525" t="s">
        <v>449</v>
      </c>
      <c r="C22" s="520"/>
      <c r="D22" s="481">
        <v>2326381</v>
      </c>
      <c r="E22" s="520"/>
      <c r="F22" s="481">
        <v>2179903</v>
      </c>
    </row>
    <row r="23" spans="1:7">
      <c r="A23" s="526">
        <v>8</v>
      </c>
      <c r="B23" s="525" t="s">
        <v>448</v>
      </c>
      <c r="C23" s="520"/>
      <c r="D23" s="423">
        <v>2299158.7000000002</v>
      </c>
      <c r="E23" s="520"/>
      <c r="F23" s="481">
        <v>8406999</v>
      </c>
    </row>
    <row r="24" spans="1:7">
      <c r="A24" s="526">
        <v>9</v>
      </c>
      <c r="B24" s="525" t="s">
        <v>447</v>
      </c>
      <c r="C24" s="520"/>
      <c r="D24" s="529"/>
      <c r="E24" s="529"/>
      <c r="F24" s="536"/>
    </row>
    <row r="25" spans="1:7" ht="33">
      <c r="A25" s="534"/>
      <c r="B25" s="535" t="s">
        <v>446</v>
      </c>
      <c r="C25" s="520">
        <v>1578900</v>
      </c>
      <c r="D25" s="529"/>
      <c r="E25" s="520">
        <v>1162926</v>
      </c>
      <c r="F25" s="481"/>
      <c r="G25" s="168"/>
    </row>
    <row r="26" spans="1:7">
      <c r="A26" s="534"/>
      <c r="B26" s="525" t="s">
        <v>445</v>
      </c>
      <c r="C26" s="520">
        <v>400000</v>
      </c>
      <c r="D26" s="529"/>
      <c r="E26" s="520">
        <v>450000</v>
      </c>
      <c r="F26" s="481"/>
      <c r="G26" s="168"/>
    </row>
    <row r="27" spans="1:7">
      <c r="A27" s="534"/>
      <c r="B27" s="525" t="s">
        <v>444</v>
      </c>
      <c r="C27" s="532">
        <v>114000</v>
      </c>
      <c r="D27" s="533">
        <v>2092900</v>
      </c>
      <c r="E27" s="532">
        <v>112360</v>
      </c>
      <c r="F27" s="531">
        <v>1725286</v>
      </c>
      <c r="G27" s="168"/>
    </row>
    <row r="28" spans="1:7" ht="22.5" customHeight="1">
      <c r="A28" s="526">
        <v>10</v>
      </c>
      <c r="B28" s="525" t="s">
        <v>443</v>
      </c>
      <c r="C28" s="520"/>
      <c r="D28" s="530">
        <v>375872791.55000001</v>
      </c>
      <c r="E28" s="520"/>
      <c r="F28" s="530">
        <v>283605307</v>
      </c>
      <c r="G28" s="158"/>
    </row>
    <row r="29" spans="1:7">
      <c r="A29" s="526">
        <v>11</v>
      </c>
      <c r="B29" s="525" t="s">
        <v>442</v>
      </c>
      <c r="C29" s="529"/>
      <c r="D29" s="479">
        <v>32371066.940000001</v>
      </c>
      <c r="E29" s="529"/>
      <c r="F29" s="479">
        <v>19324491</v>
      </c>
    </row>
    <row r="30" spans="1:7">
      <c r="A30" s="526">
        <v>12</v>
      </c>
      <c r="B30" s="525" t="s">
        <v>441</v>
      </c>
      <c r="C30" s="520"/>
      <c r="D30" s="423">
        <v>4333992</v>
      </c>
      <c r="E30" s="520"/>
      <c r="F30" s="481">
        <v>9373004</v>
      </c>
    </row>
    <row r="31" spans="1:7">
      <c r="A31" s="526">
        <v>13</v>
      </c>
      <c r="B31" s="525" t="s">
        <v>440</v>
      </c>
      <c r="C31" s="520"/>
      <c r="D31" s="481">
        <v>107501172.33</v>
      </c>
      <c r="E31" s="520"/>
      <c r="F31" s="481">
        <v>92075363</v>
      </c>
    </row>
    <row r="32" spans="1:7" ht="20.25" customHeight="1">
      <c r="A32" s="526">
        <v>14</v>
      </c>
      <c r="B32" s="525" t="s">
        <v>439</v>
      </c>
      <c r="C32" s="520"/>
      <c r="D32" s="481">
        <v>248352726.87999997</v>
      </c>
      <c r="E32" s="520"/>
      <c r="F32" s="481">
        <v>173546710</v>
      </c>
    </row>
    <row r="33" spans="1:9">
      <c r="A33" s="526">
        <v>15</v>
      </c>
      <c r="B33" s="525" t="s">
        <v>438</v>
      </c>
      <c r="C33" s="529"/>
      <c r="D33" s="528">
        <v>273523673.75</v>
      </c>
      <c r="E33" s="529"/>
      <c r="F33" s="528">
        <v>168943580</v>
      </c>
    </row>
    <row r="34" spans="1:9" ht="33" customHeight="1">
      <c r="A34" s="526">
        <v>16</v>
      </c>
      <c r="B34" s="525" t="s">
        <v>437</v>
      </c>
      <c r="C34" s="520"/>
      <c r="D34" s="358">
        <v>91081391.439999998</v>
      </c>
      <c r="E34" s="520"/>
      <c r="F34" s="423">
        <v>-24854684</v>
      </c>
      <c r="G34" s="158"/>
      <c r="I34" s="498"/>
    </row>
    <row r="35" spans="1:9">
      <c r="A35" s="526">
        <v>17</v>
      </c>
      <c r="B35" s="525" t="s">
        <v>436</v>
      </c>
      <c r="C35" s="520"/>
      <c r="D35" s="481">
        <v>0</v>
      </c>
      <c r="E35" s="520"/>
      <c r="F35" s="481">
        <v>0</v>
      </c>
      <c r="G35" s="158"/>
    </row>
    <row r="36" spans="1:9">
      <c r="A36" s="526">
        <v>18</v>
      </c>
      <c r="B36" s="525" t="s">
        <v>435</v>
      </c>
      <c r="C36" s="520"/>
      <c r="D36" s="481">
        <v>0</v>
      </c>
      <c r="E36" s="520"/>
      <c r="F36" s="481">
        <v>1396829</v>
      </c>
      <c r="G36" s="158"/>
    </row>
    <row r="37" spans="1:9" ht="17.25" customHeight="1">
      <c r="A37" s="526"/>
      <c r="B37" s="525"/>
      <c r="C37" s="521"/>
      <c r="D37" s="527">
        <v>3050796207.4100003</v>
      </c>
      <c r="E37" s="520"/>
      <c r="F37" s="527">
        <v>2043142580</v>
      </c>
      <c r="G37" s="158"/>
    </row>
    <row r="38" spans="1:9" ht="33">
      <c r="A38" s="526"/>
      <c r="B38" s="525" t="s">
        <v>434</v>
      </c>
      <c r="C38" s="520"/>
      <c r="D38" s="481">
        <v>160393692.56999999</v>
      </c>
      <c r="E38" s="520"/>
      <c r="F38" s="481">
        <v>131810487</v>
      </c>
    </row>
    <row r="39" spans="1:9" ht="26.25" customHeight="1">
      <c r="A39" s="874" t="s">
        <v>261</v>
      </c>
      <c r="B39" s="874"/>
      <c r="C39" s="524"/>
      <c r="D39" s="455">
        <v>2890402513.8400002</v>
      </c>
      <c r="E39" s="523"/>
      <c r="F39" s="455">
        <v>1911332093</v>
      </c>
    </row>
    <row r="40" spans="1:9" s="350" customFormat="1" ht="26.25" customHeight="1">
      <c r="A40" s="522"/>
      <c r="B40" s="522"/>
      <c r="C40" s="521"/>
      <c r="D40" s="403"/>
      <c r="E40" s="520"/>
      <c r="F40" s="403"/>
    </row>
    <row r="41" spans="1:9" s="350" customFormat="1" ht="26.25" customHeight="1">
      <c r="A41" s="522"/>
      <c r="B41" s="522"/>
      <c r="C41" s="521"/>
      <c r="D41" s="403"/>
      <c r="E41" s="520"/>
      <c r="F41" s="403"/>
    </row>
    <row r="42" spans="1:9" s="350" customFormat="1" ht="26.25" customHeight="1">
      <c r="A42" s="522"/>
      <c r="B42" s="522"/>
      <c r="C42" s="521"/>
      <c r="D42" s="403"/>
      <c r="E42" s="520"/>
      <c r="F42" s="403"/>
    </row>
    <row r="43" spans="1:9" ht="32.25" customHeight="1">
      <c r="A43" s="838" t="s">
        <v>433</v>
      </c>
      <c r="B43" s="838"/>
      <c r="C43" s="838"/>
      <c r="D43" s="838"/>
      <c r="E43" s="838"/>
      <c r="F43" s="838"/>
      <c r="G43" s="519"/>
    </row>
    <row r="44" spans="1:9" ht="70.5" customHeight="1">
      <c r="A44" s="626" t="s">
        <v>432</v>
      </c>
      <c r="B44" s="817"/>
      <c r="C44" s="817"/>
      <c r="D44" s="817"/>
      <c r="E44" s="817"/>
      <c r="F44" s="818"/>
    </row>
    <row r="45" spans="1:9" ht="33.75" customHeight="1">
      <c r="A45" s="626" t="s">
        <v>431</v>
      </c>
      <c r="B45" s="817"/>
      <c r="C45" s="817"/>
      <c r="D45" s="817"/>
      <c r="E45" s="817"/>
      <c r="F45" s="818"/>
    </row>
    <row r="46" spans="1:9" ht="32.25" customHeight="1">
      <c r="A46" s="626" t="s">
        <v>430</v>
      </c>
      <c r="B46" s="817"/>
      <c r="C46" s="817"/>
      <c r="D46" s="817"/>
      <c r="E46" s="817"/>
      <c r="F46" s="818"/>
    </row>
    <row r="47" spans="1:9" ht="24.75" customHeight="1">
      <c r="A47" s="626" t="s">
        <v>429</v>
      </c>
      <c r="B47" s="817"/>
      <c r="C47" s="817"/>
      <c r="D47" s="817"/>
      <c r="E47" s="817"/>
      <c r="F47" s="818"/>
      <c r="G47" s="145"/>
    </row>
    <row r="48" spans="1:9" ht="20.25" customHeight="1">
      <c r="A48" s="626" t="s">
        <v>428</v>
      </c>
      <c r="B48" s="817"/>
      <c r="C48" s="817"/>
      <c r="D48" s="817"/>
      <c r="E48" s="817"/>
      <c r="F48" s="818"/>
      <c r="G48" s="145"/>
    </row>
    <row r="49" spans="1:8" ht="51" customHeight="1">
      <c r="A49" s="626" t="s">
        <v>427</v>
      </c>
      <c r="B49" s="817"/>
      <c r="C49" s="817"/>
      <c r="D49" s="817"/>
      <c r="E49" s="817"/>
      <c r="F49" s="818"/>
    </row>
    <row r="50" spans="1:8" ht="279.75" customHeight="1">
      <c r="A50" s="613" t="s">
        <v>426</v>
      </c>
      <c r="B50" s="864"/>
      <c r="C50" s="864"/>
      <c r="D50" s="864"/>
      <c r="E50" s="864"/>
      <c r="F50" s="865"/>
      <c r="H50" s="498"/>
    </row>
    <row r="51" spans="1:8" s="350" customFormat="1" ht="81.75" customHeight="1">
      <c r="A51" s="114"/>
      <c r="B51" s="518"/>
      <c r="C51" s="518"/>
      <c r="D51" s="518"/>
      <c r="E51" s="518"/>
      <c r="F51" s="518"/>
    </row>
    <row r="52" spans="1:8" s="350" customFormat="1" ht="81.75" customHeight="1">
      <c r="A52" s="114"/>
      <c r="B52" s="518"/>
      <c r="C52" s="518"/>
      <c r="D52" s="518"/>
      <c r="E52" s="518"/>
      <c r="F52" s="518"/>
    </row>
    <row r="53" spans="1:8" ht="81.75" customHeight="1">
      <c r="A53" s="114"/>
      <c r="B53" s="518"/>
      <c r="C53" s="518"/>
      <c r="D53" s="518"/>
      <c r="E53" s="518"/>
      <c r="F53" s="518"/>
    </row>
    <row r="54" spans="1:8" ht="81.75" customHeight="1">
      <c r="A54" s="114"/>
      <c r="B54" s="518"/>
      <c r="C54" s="518"/>
      <c r="D54" s="518"/>
      <c r="E54" s="518"/>
      <c r="F54" s="518"/>
    </row>
    <row r="55" spans="1:8" ht="48.75" customHeight="1">
      <c r="A55" s="866" t="s">
        <v>425</v>
      </c>
      <c r="B55" s="867"/>
      <c r="C55" s="867"/>
      <c r="D55" s="867"/>
      <c r="E55" s="867"/>
      <c r="F55" s="868"/>
    </row>
    <row r="56" spans="1:8" ht="24" customHeight="1">
      <c r="A56" s="517" t="s">
        <v>424</v>
      </c>
      <c r="B56" s="516" t="s">
        <v>423</v>
      </c>
      <c r="C56" s="844" t="s">
        <v>422</v>
      </c>
      <c r="D56" s="844"/>
      <c r="E56" s="844"/>
      <c r="F56" s="376" t="s">
        <v>421</v>
      </c>
    </row>
    <row r="57" spans="1:8" ht="24" customHeight="1">
      <c r="A57" s="512">
        <v>2</v>
      </c>
      <c r="B57" s="511">
        <v>2</v>
      </c>
      <c r="C57" s="822" t="s">
        <v>420</v>
      </c>
      <c r="D57" s="822"/>
      <c r="E57" s="822"/>
      <c r="F57" s="514">
        <v>9789657143</v>
      </c>
      <c r="G57" s="515"/>
    </row>
    <row r="58" spans="1:8" ht="24" customHeight="1">
      <c r="A58" s="512">
        <v>3</v>
      </c>
      <c r="B58" s="511">
        <v>3</v>
      </c>
      <c r="C58" s="822" t="s">
        <v>419</v>
      </c>
      <c r="D58" s="822"/>
      <c r="E58" s="822"/>
      <c r="F58" s="514">
        <v>-16433311592</v>
      </c>
    </row>
    <row r="59" spans="1:8" ht="24" customHeight="1">
      <c r="A59" s="512">
        <v>4</v>
      </c>
      <c r="B59" s="511">
        <v>4</v>
      </c>
      <c r="C59" s="822" t="s">
        <v>418</v>
      </c>
      <c r="D59" s="822"/>
      <c r="E59" s="822"/>
      <c r="F59" s="514">
        <v>-37289143</v>
      </c>
    </row>
    <row r="60" spans="1:8" ht="24" customHeight="1">
      <c r="A60" s="512">
        <v>5</v>
      </c>
      <c r="B60" s="511">
        <v>5</v>
      </c>
      <c r="C60" s="822" t="s">
        <v>417</v>
      </c>
      <c r="D60" s="822"/>
      <c r="E60" s="822"/>
      <c r="F60" s="514">
        <v>-1673036360</v>
      </c>
    </row>
    <row r="61" spans="1:8" ht="24" customHeight="1">
      <c r="A61" s="512">
        <v>6</v>
      </c>
      <c r="B61" s="511">
        <v>6</v>
      </c>
      <c r="C61" s="822" t="s">
        <v>416</v>
      </c>
      <c r="D61" s="822"/>
      <c r="E61" s="822"/>
      <c r="F61" s="514">
        <v>-1809242229</v>
      </c>
    </row>
    <row r="62" spans="1:8" ht="24" customHeight="1">
      <c r="A62" s="512">
        <v>7</v>
      </c>
      <c r="B62" s="511">
        <v>7</v>
      </c>
      <c r="C62" s="822" t="s">
        <v>415</v>
      </c>
      <c r="D62" s="822"/>
      <c r="E62" s="822"/>
      <c r="F62" s="514">
        <v>-8742255046.2999992</v>
      </c>
    </row>
    <row r="63" spans="1:8" ht="24" customHeight="1">
      <c r="A63" s="512">
        <v>8</v>
      </c>
      <c r="B63" s="511">
        <v>8</v>
      </c>
      <c r="C63" s="822" t="s">
        <v>414</v>
      </c>
      <c r="D63" s="822"/>
      <c r="E63" s="822"/>
      <c r="F63" s="514">
        <v>-2526912857</v>
      </c>
    </row>
    <row r="64" spans="1:8" ht="24" customHeight="1">
      <c r="A64" s="512">
        <v>9</v>
      </c>
      <c r="B64" s="511">
        <v>9</v>
      </c>
      <c r="C64" s="822" t="s">
        <v>413</v>
      </c>
      <c r="D64" s="822"/>
      <c r="E64" s="822"/>
      <c r="F64" s="514">
        <v>-594022716</v>
      </c>
    </row>
    <row r="65" spans="1:7" ht="24" customHeight="1">
      <c r="A65" s="512"/>
      <c r="B65" s="869" t="s">
        <v>412</v>
      </c>
      <c r="C65" s="870"/>
      <c r="D65" s="870"/>
      <c r="E65" s="871"/>
      <c r="F65" s="513">
        <f>SUM(F57:F64)</f>
        <v>-22026412800.299999</v>
      </c>
    </row>
    <row r="66" spans="1:7" ht="34.5" customHeight="1">
      <c r="A66" s="512">
        <v>10</v>
      </c>
      <c r="B66" s="511">
        <v>10</v>
      </c>
      <c r="C66" s="822" t="s">
        <v>411</v>
      </c>
      <c r="D66" s="822"/>
      <c r="E66" s="822"/>
      <c r="F66" s="510">
        <v>312266807</v>
      </c>
    </row>
    <row r="67" spans="1:7" ht="24" customHeight="1">
      <c r="A67" s="512">
        <v>11</v>
      </c>
      <c r="B67" s="511">
        <v>11</v>
      </c>
      <c r="C67" s="822" t="s">
        <v>410</v>
      </c>
      <c r="D67" s="822"/>
      <c r="E67" s="822"/>
      <c r="F67" s="510">
        <v>806380834</v>
      </c>
    </row>
    <row r="68" spans="1:7" ht="24" customHeight="1">
      <c r="A68" s="512">
        <v>12</v>
      </c>
      <c r="B68" s="511">
        <v>12</v>
      </c>
      <c r="C68" s="822" t="s">
        <v>409</v>
      </c>
      <c r="D68" s="822"/>
      <c r="E68" s="822"/>
      <c r="F68" s="510">
        <v>61750859</v>
      </c>
    </row>
    <row r="69" spans="1:7" ht="24" customHeight="1">
      <c r="A69" s="512">
        <v>13</v>
      </c>
      <c r="B69" s="511">
        <v>13</v>
      </c>
      <c r="C69" s="822" t="s">
        <v>408</v>
      </c>
      <c r="D69" s="822"/>
      <c r="E69" s="822"/>
      <c r="F69" s="510">
        <v>1562951</v>
      </c>
    </row>
    <row r="70" spans="1:7" ht="24" customHeight="1">
      <c r="A70" s="512">
        <v>14</v>
      </c>
      <c r="B70" s="511">
        <v>14</v>
      </c>
      <c r="C70" s="822" t="s">
        <v>407</v>
      </c>
      <c r="D70" s="822"/>
      <c r="E70" s="822"/>
      <c r="F70" s="510">
        <v>1048232142</v>
      </c>
    </row>
    <row r="71" spans="1:7" ht="24" customHeight="1">
      <c r="A71" s="512">
        <v>15</v>
      </c>
      <c r="B71" s="511">
        <v>15</v>
      </c>
      <c r="C71" s="822" t="s">
        <v>406</v>
      </c>
      <c r="D71" s="822"/>
      <c r="E71" s="822"/>
      <c r="F71" s="510">
        <v>141368800</v>
      </c>
    </row>
    <row r="72" spans="1:7" ht="24" customHeight="1">
      <c r="A72" s="512">
        <v>16</v>
      </c>
      <c r="B72" s="511">
        <v>16</v>
      </c>
      <c r="C72" s="822" t="s">
        <v>405</v>
      </c>
      <c r="D72" s="822"/>
      <c r="E72" s="822"/>
      <c r="F72" s="510">
        <v>672258202</v>
      </c>
    </row>
    <row r="73" spans="1:7" ht="24" customHeight="1">
      <c r="A73" s="512">
        <v>17</v>
      </c>
      <c r="B73" s="511">
        <v>17</v>
      </c>
      <c r="C73" s="822" t="s">
        <v>404</v>
      </c>
      <c r="D73" s="822"/>
      <c r="E73" s="822"/>
      <c r="F73" s="510">
        <v>5321097152</v>
      </c>
    </row>
    <row r="74" spans="1:7" ht="24" customHeight="1">
      <c r="A74" s="509"/>
      <c r="B74" s="875" t="s">
        <v>403</v>
      </c>
      <c r="C74" s="875"/>
      <c r="D74" s="875"/>
      <c r="E74" s="875"/>
      <c r="F74" s="508">
        <f>SUM(F66:F73)</f>
        <v>8364917747</v>
      </c>
    </row>
    <row r="75" spans="1:7" ht="58.5" customHeight="1">
      <c r="A75" s="819" t="s">
        <v>402</v>
      </c>
      <c r="B75" s="820"/>
      <c r="C75" s="820"/>
      <c r="D75" s="820"/>
      <c r="E75" s="820"/>
      <c r="F75" s="821"/>
    </row>
    <row r="76" spans="1:7" s="350" customFormat="1" ht="58.5" customHeight="1">
      <c r="A76" s="507"/>
      <c r="B76" s="506"/>
      <c r="C76" s="506"/>
      <c r="D76" s="506"/>
      <c r="E76" s="506"/>
      <c r="F76" s="506"/>
    </row>
    <row r="77" spans="1:7" s="350" customFormat="1" ht="58.5" customHeight="1">
      <c r="A77" s="507"/>
      <c r="B77" s="506"/>
      <c r="C77" s="506"/>
      <c r="D77" s="506"/>
      <c r="E77" s="506"/>
      <c r="F77" s="506"/>
    </row>
    <row r="78" spans="1:7" ht="21.75" customHeight="1">
      <c r="A78" s="814" t="s">
        <v>401</v>
      </c>
      <c r="B78" s="815"/>
      <c r="C78" s="815"/>
      <c r="D78" s="815"/>
      <c r="E78" s="815"/>
      <c r="F78" s="816"/>
    </row>
    <row r="79" spans="1:7" ht="19.5">
      <c r="A79" s="825" t="s">
        <v>400</v>
      </c>
      <c r="B79" s="826"/>
      <c r="C79" s="826"/>
      <c r="D79" s="826"/>
      <c r="E79" s="826"/>
      <c r="F79" s="827"/>
      <c r="G79" s="505"/>
    </row>
    <row r="80" spans="1:7" ht="26.25" customHeight="1">
      <c r="A80" s="828" t="s">
        <v>399</v>
      </c>
      <c r="B80" s="828" t="s">
        <v>398</v>
      </c>
      <c r="C80" s="831" t="s">
        <v>397</v>
      </c>
      <c r="D80" s="832"/>
      <c r="E80" s="831" t="s">
        <v>364</v>
      </c>
      <c r="F80" s="832"/>
    </row>
    <row r="81" spans="1:8" ht="64.5">
      <c r="A81" s="828"/>
      <c r="B81" s="828"/>
      <c r="C81" s="504" t="s">
        <v>396</v>
      </c>
      <c r="D81" s="504" t="s">
        <v>395</v>
      </c>
      <c r="E81" s="504" t="s">
        <v>396</v>
      </c>
      <c r="F81" s="504" t="s">
        <v>395</v>
      </c>
    </row>
    <row r="82" spans="1:8">
      <c r="A82" s="503"/>
      <c r="B82" s="503"/>
      <c r="C82" s="291" t="s">
        <v>5</v>
      </c>
      <c r="D82" s="291" t="s">
        <v>5</v>
      </c>
      <c r="E82" s="291" t="s">
        <v>5</v>
      </c>
      <c r="F82" s="291" t="s">
        <v>5</v>
      </c>
    </row>
    <row r="83" spans="1:8" ht="24" customHeight="1">
      <c r="A83" s="501">
        <v>1</v>
      </c>
      <c r="B83" s="502" t="s">
        <v>394</v>
      </c>
      <c r="C83" s="496">
        <v>1385625</v>
      </c>
      <c r="D83" s="496">
        <v>5842520</v>
      </c>
      <c r="E83" s="496">
        <v>686160</v>
      </c>
      <c r="F83" s="496">
        <v>3941192</v>
      </c>
    </row>
    <row r="84" spans="1:8" ht="24" customHeight="1">
      <c r="A84" s="501">
        <v>2</v>
      </c>
      <c r="B84" s="502" t="s">
        <v>393</v>
      </c>
      <c r="C84" s="496">
        <v>579094</v>
      </c>
      <c r="D84" s="496">
        <v>771746</v>
      </c>
      <c r="E84" s="496">
        <v>169434</v>
      </c>
      <c r="F84" s="496">
        <v>440213</v>
      </c>
    </row>
    <row r="85" spans="1:8" ht="24" customHeight="1">
      <c r="A85" s="501"/>
      <c r="B85" s="500" t="s">
        <v>261</v>
      </c>
      <c r="C85" s="499">
        <f>SUM(C83:C84)</f>
        <v>1964719</v>
      </c>
      <c r="D85" s="499">
        <f>SUM(D83:D84)</f>
        <v>6614266</v>
      </c>
      <c r="E85" s="496">
        <f>SUM(E83:E84)</f>
        <v>855594</v>
      </c>
      <c r="F85" s="496">
        <f>SUM(F83:F84)</f>
        <v>4381405</v>
      </c>
      <c r="H85" s="498"/>
    </row>
    <row r="86" spans="1:8">
      <c r="B86" s="128" t="s">
        <v>392</v>
      </c>
    </row>
    <row r="87" spans="1:8" ht="47.25" customHeight="1">
      <c r="A87" s="496"/>
      <c r="B87" s="497" t="s">
        <v>391</v>
      </c>
      <c r="C87" s="830" t="s">
        <v>390</v>
      </c>
      <c r="D87" s="830"/>
      <c r="E87" s="830" t="s">
        <v>389</v>
      </c>
      <c r="F87" s="830"/>
    </row>
    <row r="88" spans="1:8" ht="24.75" customHeight="1">
      <c r="A88" s="496"/>
      <c r="B88" s="496" t="s">
        <v>388</v>
      </c>
      <c r="C88" s="823">
        <f>+C83</f>
        <v>1385625</v>
      </c>
      <c r="D88" s="824"/>
      <c r="E88" s="823">
        <v>686160</v>
      </c>
      <c r="F88" s="824"/>
    </row>
    <row r="89" spans="1:8" ht="28.5" customHeight="1">
      <c r="A89" s="495"/>
      <c r="B89" s="494" t="s">
        <v>387</v>
      </c>
      <c r="C89" s="847">
        <v>0</v>
      </c>
      <c r="D89" s="848"/>
      <c r="E89" s="823">
        <v>505990</v>
      </c>
      <c r="F89" s="824"/>
    </row>
    <row r="90" spans="1:8" ht="35.25" customHeight="1">
      <c r="A90" s="855" t="s">
        <v>386</v>
      </c>
      <c r="B90" s="856"/>
      <c r="C90" s="856"/>
      <c r="D90" s="856"/>
      <c r="E90" s="856"/>
      <c r="F90" s="857"/>
    </row>
    <row r="91" spans="1:8" s="47" customFormat="1" ht="18.75" customHeight="1">
      <c r="A91" s="93"/>
      <c r="B91" s="91"/>
      <c r="C91" s="91"/>
      <c r="D91" s="91"/>
      <c r="E91" s="858" t="s">
        <v>385</v>
      </c>
      <c r="F91" s="859"/>
    </row>
    <row r="92" spans="1:8" s="47" customFormat="1" ht="22.5" customHeight="1">
      <c r="A92" s="492"/>
      <c r="B92" s="849" t="s">
        <v>384</v>
      </c>
      <c r="C92" s="850"/>
      <c r="D92" s="851"/>
      <c r="E92" s="493">
        <v>42094</v>
      </c>
      <c r="F92" s="493">
        <v>41729</v>
      </c>
    </row>
    <row r="93" spans="1:8" s="47" customFormat="1" ht="22.5" customHeight="1">
      <c r="A93" s="492"/>
      <c r="B93" s="852"/>
      <c r="C93" s="853"/>
      <c r="D93" s="854"/>
      <c r="E93" s="291" t="s">
        <v>5</v>
      </c>
      <c r="F93" s="291" t="s">
        <v>5</v>
      </c>
    </row>
    <row r="94" spans="1:8" s="47" customFormat="1" ht="43.5" customHeight="1">
      <c r="A94" s="836"/>
      <c r="B94" s="837" t="s">
        <v>383</v>
      </c>
      <c r="C94" s="837"/>
      <c r="D94" s="837"/>
      <c r="E94" s="489">
        <v>3.88</v>
      </c>
      <c r="F94" s="489">
        <v>3.38</v>
      </c>
    </row>
    <row r="95" spans="1:8" s="47" customFormat="1" ht="3" hidden="1" customHeight="1" thickBot="1">
      <c r="A95" s="836"/>
      <c r="B95" s="491"/>
      <c r="C95" s="491"/>
      <c r="D95" s="490"/>
      <c r="E95" s="489"/>
      <c r="F95" s="488"/>
    </row>
    <row r="96" spans="1:8" s="47" customFormat="1" ht="54.75" customHeight="1">
      <c r="A96" s="487"/>
      <c r="B96" s="837" t="s">
        <v>382</v>
      </c>
      <c r="C96" s="837"/>
      <c r="D96" s="837"/>
      <c r="E96" s="486">
        <v>346.42</v>
      </c>
      <c r="F96" s="486">
        <v>446.07</v>
      </c>
    </row>
  </sheetData>
  <mergeCells count="68">
    <mergeCell ref="E7:F7"/>
    <mergeCell ref="C6:D6"/>
    <mergeCell ref="A1:F1"/>
    <mergeCell ref="E3:F3"/>
    <mergeCell ref="E4:F4"/>
    <mergeCell ref="E5:F5"/>
    <mergeCell ref="E6:F6"/>
    <mergeCell ref="C3:D3"/>
    <mergeCell ref="C4:D4"/>
    <mergeCell ref="C5:D5"/>
    <mergeCell ref="C2:F2"/>
    <mergeCell ref="C7:D7"/>
    <mergeCell ref="A3:B4"/>
    <mergeCell ref="B96:D96"/>
    <mergeCell ref="A43:F43"/>
    <mergeCell ref="E80:F80"/>
    <mergeCell ref="E87:F87"/>
    <mergeCell ref="C88:D88"/>
    <mergeCell ref="C56:E56"/>
    <mergeCell ref="E89:F89"/>
    <mergeCell ref="C89:D89"/>
    <mergeCell ref="B92:D93"/>
    <mergeCell ref="A90:F90"/>
    <mergeCell ref="E91:F91"/>
    <mergeCell ref="C73:E73"/>
    <mergeCell ref="C67:E67"/>
    <mergeCell ref="A50:F50"/>
    <mergeCell ref="A55:F55"/>
    <mergeCell ref="B65:E65"/>
    <mergeCell ref="A7:B7"/>
    <mergeCell ref="A5:B5"/>
    <mergeCell ref="A6:B6"/>
    <mergeCell ref="A94:A95"/>
    <mergeCell ref="B94:D94"/>
    <mergeCell ref="B11:B12"/>
    <mergeCell ref="B8:F8"/>
    <mergeCell ref="A39:B39"/>
    <mergeCell ref="C61:E61"/>
    <mergeCell ref="C62:E62"/>
    <mergeCell ref="C63:E63"/>
    <mergeCell ref="B74:E74"/>
    <mergeCell ref="C57:E57"/>
    <mergeCell ref="C58:E58"/>
    <mergeCell ref="C59:E59"/>
    <mergeCell ref="C60:E60"/>
    <mergeCell ref="E88:F88"/>
    <mergeCell ref="A79:F79"/>
    <mergeCell ref="B80:B81"/>
    <mergeCell ref="A9:F9"/>
    <mergeCell ref="E10:F10"/>
    <mergeCell ref="C87:D87"/>
    <mergeCell ref="A80:A81"/>
    <mergeCell ref="C80:D80"/>
    <mergeCell ref="C68:E68"/>
    <mergeCell ref="C69:E69"/>
    <mergeCell ref="C70:E70"/>
    <mergeCell ref="C71:E71"/>
    <mergeCell ref="C72:E72"/>
    <mergeCell ref="A78:F78"/>
    <mergeCell ref="A47:F47"/>
    <mergeCell ref="A44:F44"/>
    <mergeCell ref="A45:F45"/>
    <mergeCell ref="A46:F46"/>
    <mergeCell ref="A48:F48"/>
    <mergeCell ref="A49:F49"/>
    <mergeCell ref="A75:F75"/>
    <mergeCell ref="C64:E64"/>
    <mergeCell ref="C66:E66"/>
  </mergeCells>
  <printOptions horizontalCentered="1"/>
  <pageMargins left="0.62992125984251968" right="0.62992125984251968" top="0.31496062992125984" bottom="0.11811023622047245" header="0.31496062992125984" footer="0.31496062992125984"/>
  <pageSetup paperSize="9" scale="90" orientation="portrait" r:id="rId1"/>
  <rowBreaks count="3" manualBreakCount="3">
    <brk id="39" max="5" man="1"/>
    <brk id="52" max="5" man="1"/>
    <brk id="76" max="5" man="1"/>
  </rowBreaks>
</worksheet>
</file>

<file path=xl/worksheets/sheet2.xml><?xml version="1.0" encoding="utf-8"?>
<worksheet xmlns="http://schemas.openxmlformats.org/spreadsheetml/2006/main" xmlns:r="http://schemas.openxmlformats.org/officeDocument/2006/relationships">
  <sheetPr>
    <tabColor rgb="FF92D050"/>
  </sheetPr>
  <dimension ref="A1:E45"/>
  <sheetViews>
    <sheetView view="pageBreakPreview" zoomScale="60" workbookViewId="0">
      <selection activeCell="C47" sqref="C47"/>
    </sheetView>
  </sheetViews>
  <sheetFormatPr defaultRowHeight="16.5"/>
  <cols>
    <col min="1" max="1" width="44.28515625" style="877" customWidth="1"/>
    <col min="2" max="2" width="10.85546875" style="877" customWidth="1"/>
    <col min="3" max="3" width="24.140625" style="877" customWidth="1"/>
    <col min="4" max="4" width="24.5703125" style="877" customWidth="1"/>
    <col min="5" max="256" width="9.140625" style="877"/>
    <col min="257" max="257" width="44.28515625" style="877" customWidth="1"/>
    <col min="258" max="258" width="10.85546875" style="877" customWidth="1"/>
    <col min="259" max="259" width="24.140625" style="877" customWidth="1"/>
    <col min="260" max="260" width="24.5703125" style="877" customWidth="1"/>
    <col min="261" max="512" width="9.140625" style="877"/>
    <col min="513" max="513" width="44.28515625" style="877" customWidth="1"/>
    <col min="514" max="514" width="10.85546875" style="877" customWidth="1"/>
    <col min="515" max="515" width="24.140625" style="877" customWidth="1"/>
    <col min="516" max="516" width="24.5703125" style="877" customWidth="1"/>
    <col min="517" max="768" width="9.140625" style="877"/>
    <col min="769" max="769" width="44.28515625" style="877" customWidth="1"/>
    <col min="770" max="770" width="10.85546875" style="877" customWidth="1"/>
    <col min="771" max="771" width="24.140625" style="877" customWidth="1"/>
    <col min="772" max="772" width="24.5703125" style="877" customWidth="1"/>
    <col min="773" max="1024" width="9.140625" style="877"/>
    <col min="1025" max="1025" width="44.28515625" style="877" customWidth="1"/>
    <col min="1026" max="1026" width="10.85546875" style="877" customWidth="1"/>
    <col min="1027" max="1027" width="24.140625" style="877" customWidth="1"/>
    <col min="1028" max="1028" width="24.5703125" style="877" customWidth="1"/>
    <col min="1029" max="1280" width="9.140625" style="877"/>
    <col min="1281" max="1281" width="44.28515625" style="877" customWidth="1"/>
    <col min="1282" max="1282" width="10.85546875" style="877" customWidth="1"/>
    <col min="1283" max="1283" width="24.140625" style="877" customWidth="1"/>
    <col min="1284" max="1284" width="24.5703125" style="877" customWidth="1"/>
    <col min="1285" max="1536" width="9.140625" style="877"/>
    <col min="1537" max="1537" width="44.28515625" style="877" customWidth="1"/>
    <col min="1538" max="1538" width="10.85546875" style="877" customWidth="1"/>
    <col min="1539" max="1539" width="24.140625" style="877" customWidth="1"/>
    <col min="1540" max="1540" width="24.5703125" style="877" customWidth="1"/>
    <col min="1541" max="1792" width="9.140625" style="877"/>
    <col min="1793" max="1793" width="44.28515625" style="877" customWidth="1"/>
    <col min="1794" max="1794" width="10.85546875" style="877" customWidth="1"/>
    <col min="1795" max="1795" width="24.140625" style="877" customWidth="1"/>
    <col min="1796" max="1796" width="24.5703125" style="877" customWidth="1"/>
    <col min="1797" max="2048" width="9.140625" style="877"/>
    <col min="2049" max="2049" width="44.28515625" style="877" customWidth="1"/>
    <col min="2050" max="2050" width="10.85546875" style="877" customWidth="1"/>
    <col min="2051" max="2051" width="24.140625" style="877" customWidth="1"/>
    <col min="2052" max="2052" width="24.5703125" style="877" customWidth="1"/>
    <col min="2053" max="2304" width="9.140625" style="877"/>
    <col min="2305" max="2305" width="44.28515625" style="877" customWidth="1"/>
    <col min="2306" max="2306" width="10.85546875" style="877" customWidth="1"/>
    <col min="2307" max="2307" width="24.140625" style="877" customWidth="1"/>
    <col min="2308" max="2308" width="24.5703125" style="877" customWidth="1"/>
    <col min="2309" max="2560" width="9.140625" style="877"/>
    <col min="2561" max="2561" width="44.28515625" style="877" customWidth="1"/>
    <col min="2562" max="2562" width="10.85546875" style="877" customWidth="1"/>
    <col min="2563" max="2563" width="24.140625" style="877" customWidth="1"/>
    <col min="2564" max="2564" width="24.5703125" style="877" customWidth="1"/>
    <col min="2565" max="2816" width="9.140625" style="877"/>
    <col min="2817" max="2817" width="44.28515625" style="877" customWidth="1"/>
    <col min="2818" max="2818" width="10.85546875" style="877" customWidth="1"/>
    <col min="2819" max="2819" width="24.140625" style="877" customWidth="1"/>
    <col min="2820" max="2820" width="24.5703125" style="877" customWidth="1"/>
    <col min="2821" max="3072" width="9.140625" style="877"/>
    <col min="3073" max="3073" width="44.28515625" style="877" customWidth="1"/>
    <col min="3074" max="3074" width="10.85546875" style="877" customWidth="1"/>
    <col min="3075" max="3075" width="24.140625" style="877" customWidth="1"/>
    <col min="3076" max="3076" width="24.5703125" style="877" customWidth="1"/>
    <col min="3077" max="3328" width="9.140625" style="877"/>
    <col min="3329" max="3329" width="44.28515625" style="877" customWidth="1"/>
    <col min="3330" max="3330" width="10.85546875" style="877" customWidth="1"/>
    <col min="3331" max="3331" width="24.140625" style="877" customWidth="1"/>
    <col min="3332" max="3332" width="24.5703125" style="877" customWidth="1"/>
    <col min="3333" max="3584" width="9.140625" style="877"/>
    <col min="3585" max="3585" width="44.28515625" style="877" customWidth="1"/>
    <col min="3586" max="3586" width="10.85546875" style="877" customWidth="1"/>
    <col min="3587" max="3587" width="24.140625" style="877" customWidth="1"/>
    <col min="3588" max="3588" width="24.5703125" style="877" customWidth="1"/>
    <col min="3589" max="3840" width="9.140625" style="877"/>
    <col min="3841" max="3841" width="44.28515625" style="877" customWidth="1"/>
    <col min="3842" max="3842" width="10.85546875" style="877" customWidth="1"/>
    <col min="3843" max="3843" width="24.140625" style="877" customWidth="1"/>
    <col min="3844" max="3844" width="24.5703125" style="877" customWidth="1"/>
    <col min="3845" max="4096" width="9.140625" style="877"/>
    <col min="4097" max="4097" width="44.28515625" style="877" customWidth="1"/>
    <col min="4098" max="4098" width="10.85546875" style="877" customWidth="1"/>
    <col min="4099" max="4099" width="24.140625" style="877" customWidth="1"/>
    <col min="4100" max="4100" width="24.5703125" style="877" customWidth="1"/>
    <col min="4101" max="4352" width="9.140625" style="877"/>
    <col min="4353" max="4353" width="44.28515625" style="877" customWidth="1"/>
    <col min="4354" max="4354" width="10.85546875" style="877" customWidth="1"/>
    <col min="4355" max="4355" width="24.140625" style="877" customWidth="1"/>
    <col min="4356" max="4356" width="24.5703125" style="877" customWidth="1"/>
    <col min="4357" max="4608" width="9.140625" style="877"/>
    <col min="4609" max="4609" width="44.28515625" style="877" customWidth="1"/>
    <col min="4610" max="4610" width="10.85546875" style="877" customWidth="1"/>
    <col min="4611" max="4611" width="24.140625" style="877" customWidth="1"/>
    <col min="4612" max="4612" width="24.5703125" style="877" customWidth="1"/>
    <col min="4613" max="4864" width="9.140625" style="877"/>
    <col min="4865" max="4865" width="44.28515625" style="877" customWidth="1"/>
    <col min="4866" max="4866" width="10.85546875" style="877" customWidth="1"/>
    <col min="4867" max="4867" width="24.140625" style="877" customWidth="1"/>
    <col min="4868" max="4868" width="24.5703125" style="877" customWidth="1"/>
    <col min="4869" max="5120" width="9.140625" style="877"/>
    <col min="5121" max="5121" width="44.28515625" style="877" customWidth="1"/>
    <col min="5122" max="5122" width="10.85546875" style="877" customWidth="1"/>
    <col min="5123" max="5123" width="24.140625" style="877" customWidth="1"/>
    <col min="5124" max="5124" width="24.5703125" style="877" customWidth="1"/>
    <col min="5125" max="5376" width="9.140625" style="877"/>
    <col min="5377" max="5377" width="44.28515625" style="877" customWidth="1"/>
    <col min="5378" max="5378" width="10.85546875" style="877" customWidth="1"/>
    <col min="5379" max="5379" width="24.140625" style="877" customWidth="1"/>
    <col min="5380" max="5380" width="24.5703125" style="877" customWidth="1"/>
    <col min="5381" max="5632" width="9.140625" style="877"/>
    <col min="5633" max="5633" width="44.28515625" style="877" customWidth="1"/>
    <col min="5634" max="5634" width="10.85546875" style="877" customWidth="1"/>
    <col min="5635" max="5635" width="24.140625" style="877" customWidth="1"/>
    <col min="5636" max="5636" width="24.5703125" style="877" customWidth="1"/>
    <col min="5637" max="5888" width="9.140625" style="877"/>
    <col min="5889" max="5889" width="44.28515625" style="877" customWidth="1"/>
    <col min="5890" max="5890" width="10.85546875" style="877" customWidth="1"/>
    <col min="5891" max="5891" width="24.140625" style="877" customWidth="1"/>
    <col min="5892" max="5892" width="24.5703125" style="877" customWidth="1"/>
    <col min="5893" max="6144" width="9.140625" style="877"/>
    <col min="6145" max="6145" width="44.28515625" style="877" customWidth="1"/>
    <col min="6146" max="6146" width="10.85546875" style="877" customWidth="1"/>
    <col min="6147" max="6147" width="24.140625" style="877" customWidth="1"/>
    <col min="6148" max="6148" width="24.5703125" style="877" customWidth="1"/>
    <col min="6149" max="6400" width="9.140625" style="877"/>
    <col min="6401" max="6401" width="44.28515625" style="877" customWidth="1"/>
    <col min="6402" max="6402" width="10.85546875" style="877" customWidth="1"/>
    <col min="6403" max="6403" width="24.140625" style="877" customWidth="1"/>
    <col min="6404" max="6404" width="24.5703125" style="877" customWidth="1"/>
    <col min="6405" max="6656" width="9.140625" style="877"/>
    <col min="6657" max="6657" width="44.28515625" style="877" customWidth="1"/>
    <col min="6658" max="6658" width="10.85546875" style="877" customWidth="1"/>
    <col min="6659" max="6659" width="24.140625" style="877" customWidth="1"/>
    <col min="6660" max="6660" width="24.5703125" style="877" customWidth="1"/>
    <col min="6661" max="6912" width="9.140625" style="877"/>
    <col min="6913" max="6913" width="44.28515625" style="877" customWidth="1"/>
    <col min="6914" max="6914" width="10.85546875" style="877" customWidth="1"/>
    <col min="6915" max="6915" width="24.140625" style="877" customWidth="1"/>
    <col min="6916" max="6916" width="24.5703125" style="877" customWidth="1"/>
    <col min="6917" max="7168" width="9.140625" style="877"/>
    <col min="7169" max="7169" width="44.28515625" style="877" customWidth="1"/>
    <col min="7170" max="7170" width="10.85546875" style="877" customWidth="1"/>
    <col min="7171" max="7171" width="24.140625" style="877" customWidth="1"/>
    <col min="7172" max="7172" width="24.5703125" style="877" customWidth="1"/>
    <col min="7173" max="7424" width="9.140625" style="877"/>
    <col min="7425" max="7425" width="44.28515625" style="877" customWidth="1"/>
    <col min="7426" max="7426" width="10.85546875" style="877" customWidth="1"/>
    <col min="7427" max="7427" width="24.140625" style="877" customWidth="1"/>
    <col min="7428" max="7428" width="24.5703125" style="877" customWidth="1"/>
    <col min="7429" max="7680" width="9.140625" style="877"/>
    <col min="7681" max="7681" width="44.28515625" style="877" customWidth="1"/>
    <col min="7682" max="7682" width="10.85546875" style="877" customWidth="1"/>
    <col min="7683" max="7683" width="24.140625" style="877" customWidth="1"/>
    <col min="7684" max="7684" width="24.5703125" style="877" customWidth="1"/>
    <col min="7685" max="7936" width="9.140625" style="877"/>
    <col min="7937" max="7937" width="44.28515625" style="877" customWidth="1"/>
    <col min="7938" max="7938" width="10.85546875" style="877" customWidth="1"/>
    <col min="7939" max="7939" width="24.140625" style="877" customWidth="1"/>
    <col min="7940" max="7940" width="24.5703125" style="877" customWidth="1"/>
    <col min="7941" max="8192" width="9.140625" style="877"/>
    <col min="8193" max="8193" width="44.28515625" style="877" customWidth="1"/>
    <col min="8194" max="8194" width="10.85546875" style="877" customWidth="1"/>
    <col min="8195" max="8195" width="24.140625" style="877" customWidth="1"/>
    <col min="8196" max="8196" width="24.5703125" style="877" customWidth="1"/>
    <col min="8197" max="8448" width="9.140625" style="877"/>
    <col min="8449" max="8449" width="44.28515625" style="877" customWidth="1"/>
    <col min="8450" max="8450" width="10.85546875" style="877" customWidth="1"/>
    <col min="8451" max="8451" width="24.140625" style="877" customWidth="1"/>
    <col min="8452" max="8452" width="24.5703125" style="877" customWidth="1"/>
    <col min="8453" max="8704" width="9.140625" style="877"/>
    <col min="8705" max="8705" width="44.28515625" style="877" customWidth="1"/>
    <col min="8706" max="8706" width="10.85546875" style="877" customWidth="1"/>
    <col min="8707" max="8707" width="24.140625" style="877" customWidth="1"/>
    <col min="8708" max="8708" width="24.5703125" style="877" customWidth="1"/>
    <col min="8709" max="8960" width="9.140625" style="877"/>
    <col min="8961" max="8961" width="44.28515625" style="877" customWidth="1"/>
    <col min="8962" max="8962" width="10.85546875" style="877" customWidth="1"/>
    <col min="8963" max="8963" width="24.140625" style="877" customWidth="1"/>
    <col min="8964" max="8964" width="24.5703125" style="877" customWidth="1"/>
    <col min="8965" max="9216" width="9.140625" style="877"/>
    <col min="9217" max="9217" width="44.28515625" style="877" customWidth="1"/>
    <col min="9218" max="9218" width="10.85546875" style="877" customWidth="1"/>
    <col min="9219" max="9219" width="24.140625" style="877" customWidth="1"/>
    <col min="9220" max="9220" width="24.5703125" style="877" customWidth="1"/>
    <col min="9221" max="9472" width="9.140625" style="877"/>
    <col min="9473" max="9473" width="44.28515625" style="877" customWidth="1"/>
    <col min="9474" max="9474" width="10.85546875" style="877" customWidth="1"/>
    <col min="9475" max="9475" width="24.140625" style="877" customWidth="1"/>
    <col min="9476" max="9476" width="24.5703125" style="877" customWidth="1"/>
    <col min="9477" max="9728" width="9.140625" style="877"/>
    <col min="9729" max="9729" width="44.28515625" style="877" customWidth="1"/>
    <col min="9730" max="9730" width="10.85546875" style="877" customWidth="1"/>
    <col min="9731" max="9731" width="24.140625" style="877" customWidth="1"/>
    <col min="9732" max="9732" width="24.5703125" style="877" customWidth="1"/>
    <col min="9733" max="9984" width="9.140625" style="877"/>
    <col min="9985" max="9985" width="44.28515625" style="877" customWidth="1"/>
    <col min="9986" max="9986" width="10.85546875" style="877" customWidth="1"/>
    <col min="9987" max="9987" width="24.140625" style="877" customWidth="1"/>
    <col min="9988" max="9988" width="24.5703125" style="877" customWidth="1"/>
    <col min="9989" max="10240" width="9.140625" style="877"/>
    <col min="10241" max="10241" width="44.28515625" style="877" customWidth="1"/>
    <col min="10242" max="10242" width="10.85546875" style="877" customWidth="1"/>
    <col min="10243" max="10243" width="24.140625" style="877" customWidth="1"/>
    <col min="10244" max="10244" width="24.5703125" style="877" customWidth="1"/>
    <col min="10245" max="10496" width="9.140625" style="877"/>
    <col min="10497" max="10497" width="44.28515625" style="877" customWidth="1"/>
    <col min="10498" max="10498" width="10.85546875" style="877" customWidth="1"/>
    <col min="10499" max="10499" width="24.140625" style="877" customWidth="1"/>
    <col min="10500" max="10500" width="24.5703125" style="877" customWidth="1"/>
    <col min="10501" max="10752" width="9.140625" style="877"/>
    <col min="10753" max="10753" width="44.28515625" style="877" customWidth="1"/>
    <col min="10754" max="10754" width="10.85546875" style="877" customWidth="1"/>
    <col min="10755" max="10755" width="24.140625" style="877" customWidth="1"/>
    <col min="10756" max="10756" width="24.5703125" style="877" customWidth="1"/>
    <col min="10757" max="11008" width="9.140625" style="877"/>
    <col min="11009" max="11009" width="44.28515625" style="877" customWidth="1"/>
    <col min="11010" max="11010" width="10.85546875" style="877" customWidth="1"/>
    <col min="11011" max="11011" width="24.140625" style="877" customWidth="1"/>
    <col min="11012" max="11012" width="24.5703125" style="877" customWidth="1"/>
    <col min="11013" max="11264" width="9.140625" style="877"/>
    <col min="11265" max="11265" width="44.28515625" style="877" customWidth="1"/>
    <col min="11266" max="11266" width="10.85546875" style="877" customWidth="1"/>
    <col min="11267" max="11267" width="24.140625" style="877" customWidth="1"/>
    <col min="11268" max="11268" width="24.5703125" style="877" customWidth="1"/>
    <col min="11269" max="11520" width="9.140625" style="877"/>
    <col min="11521" max="11521" width="44.28515625" style="877" customWidth="1"/>
    <col min="11522" max="11522" width="10.85546875" style="877" customWidth="1"/>
    <col min="11523" max="11523" width="24.140625" style="877" customWidth="1"/>
    <col min="11524" max="11524" width="24.5703125" style="877" customWidth="1"/>
    <col min="11525" max="11776" width="9.140625" style="877"/>
    <col min="11777" max="11777" width="44.28515625" style="877" customWidth="1"/>
    <col min="11778" max="11778" width="10.85546875" style="877" customWidth="1"/>
    <col min="11779" max="11779" width="24.140625" style="877" customWidth="1"/>
    <col min="11780" max="11780" width="24.5703125" style="877" customWidth="1"/>
    <col min="11781" max="12032" width="9.140625" style="877"/>
    <col min="12033" max="12033" width="44.28515625" style="877" customWidth="1"/>
    <col min="12034" max="12034" width="10.85546875" style="877" customWidth="1"/>
    <col min="12035" max="12035" width="24.140625" style="877" customWidth="1"/>
    <col min="12036" max="12036" width="24.5703125" style="877" customWidth="1"/>
    <col min="12037" max="12288" width="9.140625" style="877"/>
    <col min="12289" max="12289" width="44.28515625" style="877" customWidth="1"/>
    <col min="12290" max="12290" width="10.85546875" style="877" customWidth="1"/>
    <col min="12291" max="12291" width="24.140625" style="877" customWidth="1"/>
    <col min="12292" max="12292" width="24.5703125" style="877" customWidth="1"/>
    <col min="12293" max="12544" width="9.140625" style="877"/>
    <col min="12545" max="12545" width="44.28515625" style="877" customWidth="1"/>
    <col min="12546" max="12546" width="10.85546875" style="877" customWidth="1"/>
    <col min="12547" max="12547" width="24.140625" style="877" customWidth="1"/>
    <col min="12548" max="12548" width="24.5703125" style="877" customWidth="1"/>
    <col min="12549" max="12800" width="9.140625" style="877"/>
    <col min="12801" max="12801" width="44.28515625" style="877" customWidth="1"/>
    <col min="12802" max="12802" width="10.85546875" style="877" customWidth="1"/>
    <col min="12803" max="12803" width="24.140625" style="877" customWidth="1"/>
    <col min="12804" max="12804" width="24.5703125" style="877" customWidth="1"/>
    <col min="12805" max="13056" width="9.140625" style="877"/>
    <col min="13057" max="13057" width="44.28515625" style="877" customWidth="1"/>
    <col min="13058" max="13058" width="10.85546875" style="877" customWidth="1"/>
    <col min="13059" max="13059" width="24.140625" style="877" customWidth="1"/>
    <col min="13060" max="13060" width="24.5703125" style="877" customWidth="1"/>
    <col min="13061" max="13312" width="9.140625" style="877"/>
    <col min="13313" max="13313" width="44.28515625" style="877" customWidth="1"/>
    <col min="13314" max="13314" width="10.85546875" style="877" customWidth="1"/>
    <col min="13315" max="13315" width="24.140625" style="877" customWidth="1"/>
    <col min="13316" max="13316" width="24.5703125" style="877" customWidth="1"/>
    <col min="13317" max="13568" width="9.140625" style="877"/>
    <col min="13569" max="13569" width="44.28515625" style="877" customWidth="1"/>
    <col min="13570" max="13570" width="10.85546875" style="877" customWidth="1"/>
    <col min="13571" max="13571" width="24.140625" style="877" customWidth="1"/>
    <col min="13572" max="13572" width="24.5703125" style="877" customWidth="1"/>
    <col min="13573" max="13824" width="9.140625" style="877"/>
    <col min="13825" max="13825" width="44.28515625" style="877" customWidth="1"/>
    <col min="13826" max="13826" width="10.85546875" style="877" customWidth="1"/>
    <col min="13827" max="13827" width="24.140625" style="877" customWidth="1"/>
    <col min="13828" max="13828" width="24.5703125" style="877" customWidth="1"/>
    <col min="13829" max="14080" width="9.140625" style="877"/>
    <col min="14081" max="14081" width="44.28515625" style="877" customWidth="1"/>
    <col min="14082" max="14082" width="10.85546875" style="877" customWidth="1"/>
    <col min="14083" max="14083" width="24.140625" style="877" customWidth="1"/>
    <col min="14084" max="14084" width="24.5703125" style="877" customWidth="1"/>
    <col min="14085" max="14336" width="9.140625" style="877"/>
    <col min="14337" max="14337" width="44.28515625" style="877" customWidth="1"/>
    <col min="14338" max="14338" width="10.85546875" style="877" customWidth="1"/>
    <col min="14339" max="14339" width="24.140625" style="877" customWidth="1"/>
    <col min="14340" max="14340" width="24.5703125" style="877" customWidth="1"/>
    <col min="14341" max="14592" width="9.140625" style="877"/>
    <col min="14593" max="14593" width="44.28515625" style="877" customWidth="1"/>
    <col min="14594" max="14594" width="10.85546875" style="877" customWidth="1"/>
    <col min="14595" max="14595" width="24.140625" style="877" customWidth="1"/>
    <col min="14596" max="14596" width="24.5703125" style="877" customWidth="1"/>
    <col min="14597" max="14848" width="9.140625" style="877"/>
    <col min="14849" max="14849" width="44.28515625" style="877" customWidth="1"/>
    <col min="14850" max="14850" width="10.85546875" style="877" customWidth="1"/>
    <col min="14851" max="14851" width="24.140625" style="877" customWidth="1"/>
    <col min="14852" max="14852" width="24.5703125" style="877" customWidth="1"/>
    <col min="14853" max="15104" width="9.140625" style="877"/>
    <col min="15105" max="15105" width="44.28515625" style="877" customWidth="1"/>
    <col min="15106" max="15106" width="10.85546875" style="877" customWidth="1"/>
    <col min="15107" max="15107" width="24.140625" style="877" customWidth="1"/>
    <col min="15108" max="15108" width="24.5703125" style="877" customWidth="1"/>
    <col min="15109" max="15360" width="9.140625" style="877"/>
    <col min="15361" max="15361" width="44.28515625" style="877" customWidth="1"/>
    <col min="15362" max="15362" width="10.85546875" style="877" customWidth="1"/>
    <col min="15363" max="15363" width="24.140625" style="877" customWidth="1"/>
    <col min="15364" max="15364" width="24.5703125" style="877" customWidth="1"/>
    <col min="15365" max="15616" width="9.140625" style="877"/>
    <col min="15617" max="15617" width="44.28515625" style="877" customWidth="1"/>
    <col min="15618" max="15618" width="10.85546875" style="877" customWidth="1"/>
    <col min="15619" max="15619" width="24.140625" style="877" customWidth="1"/>
    <col min="15620" max="15620" width="24.5703125" style="877" customWidth="1"/>
    <col min="15621" max="15872" width="9.140625" style="877"/>
    <col min="15873" max="15873" width="44.28515625" style="877" customWidth="1"/>
    <col min="15874" max="15874" width="10.85546875" style="877" customWidth="1"/>
    <col min="15875" max="15875" width="24.140625" style="877" customWidth="1"/>
    <col min="15876" max="15876" width="24.5703125" style="877" customWidth="1"/>
    <col min="15877" max="16128" width="9.140625" style="877"/>
    <col min="16129" max="16129" width="44.28515625" style="877" customWidth="1"/>
    <col min="16130" max="16130" width="10.85546875" style="877" customWidth="1"/>
    <col min="16131" max="16131" width="24.140625" style="877" customWidth="1"/>
    <col min="16132" max="16132" width="24.5703125" style="877" customWidth="1"/>
    <col min="16133" max="16384" width="9.140625" style="877"/>
  </cols>
  <sheetData>
    <row r="1" spans="1:5" ht="18.75">
      <c r="A1" s="916" t="s">
        <v>523</v>
      </c>
      <c r="B1" s="916"/>
      <c r="C1" s="916"/>
      <c r="D1" s="916"/>
    </row>
    <row r="2" spans="1:5" ht="15" customHeight="1">
      <c r="A2" s="917"/>
      <c r="B2" s="917"/>
      <c r="C2" s="918" t="s">
        <v>524</v>
      </c>
      <c r="D2" s="918"/>
    </row>
    <row r="3" spans="1:5" ht="62.25" customHeight="1">
      <c r="A3" s="879" t="s">
        <v>384</v>
      </c>
      <c r="B3" s="880" t="s">
        <v>423</v>
      </c>
      <c r="C3" s="374" t="s">
        <v>276</v>
      </c>
      <c r="D3" s="374" t="s">
        <v>277</v>
      </c>
    </row>
    <row r="4" spans="1:5" ht="10.5" customHeight="1">
      <c r="A4" s="919"/>
      <c r="B4" s="919"/>
      <c r="C4" s="882" t="s">
        <v>5</v>
      </c>
      <c r="D4" s="882" t="s">
        <v>5</v>
      </c>
    </row>
    <row r="5" spans="1:5" ht="9" customHeight="1">
      <c r="A5" s="881"/>
      <c r="B5" s="881"/>
      <c r="C5" s="920"/>
      <c r="D5" s="920"/>
    </row>
    <row r="6" spans="1:5">
      <c r="A6" s="921" t="s">
        <v>525</v>
      </c>
      <c r="B6" s="921">
        <v>18</v>
      </c>
      <c r="C6" s="922">
        <v>109238807044.81999</v>
      </c>
      <c r="D6" s="921">
        <v>73274489828</v>
      </c>
    </row>
    <row r="7" spans="1:5" ht="16.5" customHeight="1">
      <c r="A7" s="921" t="s">
        <v>526</v>
      </c>
      <c r="B7" s="921">
        <v>19</v>
      </c>
      <c r="C7" s="923">
        <v>14378078020.040001</v>
      </c>
      <c r="D7" s="922">
        <v>3650897958</v>
      </c>
      <c r="E7" s="924"/>
    </row>
    <row r="8" spans="1:5">
      <c r="A8" s="921" t="s">
        <v>527</v>
      </c>
      <c r="B8" s="921">
        <v>20</v>
      </c>
      <c r="C8" s="925">
        <v>22497436631</v>
      </c>
      <c r="D8" s="921">
        <v>18679400000</v>
      </c>
    </row>
    <row r="9" spans="1:5" ht="24.95" customHeight="1" thickBot="1">
      <c r="A9" s="926" t="s">
        <v>528</v>
      </c>
      <c r="B9" s="921"/>
      <c r="C9" s="927">
        <v>146114321695.85999</v>
      </c>
      <c r="D9" s="928">
        <v>95604787786</v>
      </c>
    </row>
    <row r="10" spans="1:5" ht="17.25" thickTop="1">
      <c r="A10" s="929" t="s">
        <v>529</v>
      </c>
      <c r="B10" s="921"/>
      <c r="C10" s="925"/>
      <c r="D10" s="921"/>
    </row>
    <row r="11" spans="1:5">
      <c r="A11" s="921" t="s">
        <v>530</v>
      </c>
      <c r="B11" s="921">
        <v>21</v>
      </c>
      <c r="C11" s="923">
        <v>129950980137.42999</v>
      </c>
      <c r="D11" s="922">
        <v>80536263561</v>
      </c>
    </row>
    <row r="12" spans="1:5">
      <c r="A12" s="921" t="s">
        <v>531</v>
      </c>
      <c r="B12" s="921">
        <v>22</v>
      </c>
      <c r="C12" s="923">
        <v>18131697716.41</v>
      </c>
      <c r="D12" s="922">
        <v>8541103696</v>
      </c>
    </row>
    <row r="13" spans="1:5">
      <c r="A13" s="921" t="s">
        <v>532</v>
      </c>
      <c r="B13" s="921">
        <v>23</v>
      </c>
      <c r="C13" s="923">
        <v>6024266964.3000002</v>
      </c>
      <c r="D13" s="922">
        <v>4228373933</v>
      </c>
    </row>
    <row r="14" spans="1:5">
      <c r="A14" s="921" t="s">
        <v>533</v>
      </c>
      <c r="B14" s="921">
        <v>24</v>
      </c>
      <c r="C14" s="923">
        <v>5864026551.5</v>
      </c>
      <c r="D14" s="922">
        <v>4396093449</v>
      </c>
    </row>
    <row r="15" spans="1:5">
      <c r="A15" s="921" t="s">
        <v>534</v>
      </c>
      <c r="B15" s="921">
        <v>25</v>
      </c>
      <c r="C15" s="923">
        <v>2890402513.8400002</v>
      </c>
      <c r="D15" s="922">
        <v>1911332093</v>
      </c>
    </row>
    <row r="16" spans="1:5" ht="24.95" customHeight="1" thickBot="1">
      <c r="A16" s="930" t="s">
        <v>535</v>
      </c>
      <c r="B16" s="921"/>
      <c r="C16" s="927">
        <v>162861373883.47998</v>
      </c>
      <c r="D16" s="928">
        <v>99613166732</v>
      </c>
    </row>
    <row r="17" spans="1:4" ht="36" thickTop="1" thickBot="1">
      <c r="A17" s="931" t="s">
        <v>536</v>
      </c>
      <c r="B17" s="921"/>
      <c r="C17" s="932">
        <v>-16747052186.619995</v>
      </c>
      <c r="D17" s="933">
        <v>-4008378946</v>
      </c>
    </row>
    <row r="18" spans="1:4" ht="21.75" customHeight="1" thickTop="1">
      <c r="A18" s="921" t="s">
        <v>537</v>
      </c>
      <c r="B18" s="921"/>
      <c r="C18" s="921">
        <v>0</v>
      </c>
      <c r="D18" s="921">
        <v>0</v>
      </c>
    </row>
    <row r="19" spans="1:4" ht="33">
      <c r="A19" s="931" t="s">
        <v>538</v>
      </c>
      <c r="B19" s="921"/>
      <c r="C19" s="934">
        <v>-16747052186.619995</v>
      </c>
      <c r="D19" s="316">
        <v>-4008378946</v>
      </c>
    </row>
    <row r="20" spans="1:4" ht="20.25" customHeight="1">
      <c r="A20" s="921" t="s">
        <v>539</v>
      </c>
      <c r="B20" s="921"/>
      <c r="C20" s="922">
        <v>0</v>
      </c>
      <c r="D20" s="921">
        <v>0</v>
      </c>
    </row>
    <row r="21" spans="1:4" ht="24" customHeight="1" thickBot="1">
      <c r="A21" s="921" t="s">
        <v>540</v>
      </c>
      <c r="B21" s="921"/>
      <c r="C21" s="935">
        <v>-16747052186.619995</v>
      </c>
      <c r="D21" s="935">
        <v>-4008378946</v>
      </c>
    </row>
    <row r="22" spans="1:4" ht="20.25" customHeight="1" thickTop="1">
      <c r="A22" s="921" t="s">
        <v>541</v>
      </c>
      <c r="B22" s="921"/>
      <c r="C22" s="923">
        <v>0</v>
      </c>
      <c r="D22" s="922">
        <v>0</v>
      </c>
    </row>
    <row r="23" spans="1:4" ht="33">
      <c r="A23" s="931" t="s">
        <v>542</v>
      </c>
      <c r="B23" s="921"/>
      <c r="C23" s="934">
        <v>-16747052186.619995</v>
      </c>
      <c r="D23" s="316">
        <v>-4008378946</v>
      </c>
    </row>
    <row r="24" spans="1:4" ht="19.5" customHeight="1">
      <c r="A24" s="921" t="s">
        <v>543</v>
      </c>
      <c r="B24" s="921"/>
      <c r="C24" s="934">
        <v>-27693699</v>
      </c>
      <c r="D24" s="934">
        <v>-22774375</v>
      </c>
    </row>
    <row r="25" spans="1:4" ht="17.25" thickBot="1">
      <c r="A25" s="921" t="s">
        <v>544</v>
      </c>
      <c r="B25" s="921"/>
      <c r="C25" s="935">
        <v>-16774745885.619995</v>
      </c>
      <c r="D25" s="935">
        <v>-4031153321</v>
      </c>
    </row>
    <row r="26" spans="1:4" ht="17.25" thickTop="1">
      <c r="A26" s="921" t="s">
        <v>545</v>
      </c>
      <c r="B26" s="921"/>
      <c r="C26" s="921"/>
      <c r="D26" s="921"/>
    </row>
    <row r="27" spans="1:4">
      <c r="A27" s="921" t="s">
        <v>546</v>
      </c>
      <c r="B27" s="921"/>
      <c r="C27" s="936">
        <v>-46.763395552822629</v>
      </c>
      <c r="D27" s="936">
        <v>-11.237750998801113</v>
      </c>
    </row>
    <row r="28" spans="1:4">
      <c r="A28" s="921" t="s">
        <v>547</v>
      </c>
      <c r="B28" s="921"/>
      <c r="C28" s="936">
        <v>-46.763395552822629</v>
      </c>
      <c r="D28" s="936">
        <v>-11.237750998801113</v>
      </c>
    </row>
    <row r="29" spans="1:4">
      <c r="A29" s="937" t="s">
        <v>548</v>
      </c>
      <c r="B29" s="937">
        <v>26</v>
      </c>
      <c r="C29" s="938"/>
      <c r="D29" s="939"/>
    </row>
    <row r="30" spans="1:4">
      <c r="A30" s="940" t="s">
        <v>549</v>
      </c>
      <c r="B30" s="940">
        <v>27</v>
      </c>
      <c r="C30" s="941"/>
      <c r="D30" s="942"/>
    </row>
    <row r="31" spans="1:4" ht="11.25" customHeight="1"/>
    <row r="32" spans="1:4" ht="16.5" customHeight="1">
      <c r="A32" s="901" t="s">
        <v>505</v>
      </c>
      <c r="B32" s="902" t="s">
        <v>506</v>
      </c>
      <c r="C32" s="902"/>
      <c r="D32" s="902"/>
    </row>
    <row r="33" spans="1:4">
      <c r="A33" s="901" t="s">
        <v>507</v>
      </c>
      <c r="B33" s="901"/>
      <c r="C33" s="903"/>
      <c r="D33" s="903"/>
    </row>
    <row r="34" spans="1:4">
      <c r="A34" s="901" t="s">
        <v>508</v>
      </c>
      <c r="B34" s="901"/>
      <c r="C34" s="903"/>
      <c r="D34" s="903"/>
    </row>
    <row r="35" spans="1:4">
      <c r="A35" s="901" t="s">
        <v>509</v>
      </c>
      <c r="B35" s="901"/>
      <c r="C35" s="903"/>
      <c r="D35" s="903"/>
    </row>
    <row r="36" spans="1:4" ht="21.75" customHeight="1">
      <c r="B36" s="905" t="s">
        <v>550</v>
      </c>
      <c r="C36" s="943"/>
      <c r="D36" s="906" t="s">
        <v>511</v>
      </c>
    </row>
    <row r="37" spans="1:4">
      <c r="A37" s="901"/>
      <c r="B37" s="908" t="s">
        <v>551</v>
      </c>
      <c r="D37" s="907" t="s">
        <v>513</v>
      </c>
    </row>
    <row r="38" spans="1:4">
      <c r="A38" s="901"/>
      <c r="B38" s="908"/>
      <c r="D38" s="909"/>
    </row>
    <row r="39" spans="1:4" ht="29.25" customHeight="1">
      <c r="A39" s="901"/>
      <c r="B39" s="901"/>
      <c r="C39" s="907"/>
      <c r="D39" s="907"/>
    </row>
    <row r="40" spans="1:4" ht="18" customHeight="1">
      <c r="A40" s="910" t="s">
        <v>514</v>
      </c>
      <c r="B40" s="911" t="s">
        <v>552</v>
      </c>
      <c r="C40" s="911"/>
      <c r="D40" s="906" t="s">
        <v>516</v>
      </c>
    </row>
    <row r="41" spans="1:4">
      <c r="A41" s="910" t="s">
        <v>517</v>
      </c>
      <c r="B41" s="912" t="s">
        <v>553</v>
      </c>
      <c r="C41" s="912"/>
      <c r="D41" s="907" t="s">
        <v>554</v>
      </c>
    </row>
    <row r="42" spans="1:4">
      <c r="A42" s="910" t="s">
        <v>520</v>
      </c>
    </row>
    <row r="43" spans="1:4">
      <c r="A43" s="910" t="s">
        <v>555</v>
      </c>
      <c r="B43" s="913"/>
      <c r="C43" s="907"/>
    </row>
    <row r="44" spans="1:4">
      <c r="A44" s="914" t="s">
        <v>522</v>
      </c>
      <c r="B44" s="910"/>
      <c r="C44" s="913"/>
      <c r="D44" s="906"/>
    </row>
    <row r="45" spans="1:4">
      <c r="C45" s="885"/>
      <c r="D45" s="915"/>
    </row>
  </sheetData>
  <mergeCells count="4">
    <mergeCell ref="A1:D1"/>
    <mergeCell ref="C2:D2"/>
    <mergeCell ref="B32:D32"/>
    <mergeCell ref="B36:C36"/>
  </mergeCells>
  <pageMargins left="0.5" right="0.25" top="0.56999999999999995" bottom="0.08" header="0.3" footer="0.25"/>
  <pageSetup paperSize="9" scale="9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sheetPr>
    <tabColor rgb="FF92D050"/>
  </sheetPr>
  <dimension ref="A1:M64"/>
  <sheetViews>
    <sheetView view="pageBreakPreview" topLeftCell="D1" zoomScaleSheetLayoutView="100" workbookViewId="0">
      <selection activeCell="L63" sqref="L63"/>
    </sheetView>
  </sheetViews>
  <sheetFormatPr defaultRowHeight="15"/>
  <cols>
    <col min="1" max="1" width="6" style="183" customWidth="1"/>
    <col min="2" max="2" width="14.140625" style="183" customWidth="1"/>
    <col min="3" max="3" width="11.5703125" style="183" customWidth="1"/>
    <col min="4" max="4" width="15.42578125" style="183" customWidth="1"/>
    <col min="5" max="5" width="11.42578125" style="183" customWidth="1"/>
    <col min="6" max="6" width="16.42578125" style="183" bestFit="1" customWidth="1"/>
    <col min="7" max="7" width="15.5703125" style="183" customWidth="1"/>
    <col min="8" max="8" width="20.140625" style="183" customWidth="1"/>
    <col min="9" max="9" width="14.140625" style="183" customWidth="1"/>
    <col min="10" max="10" width="8.7109375" style="183" customWidth="1"/>
    <col min="11" max="11" width="16.85546875" style="183" customWidth="1"/>
    <col min="12" max="12" width="17.5703125" style="183" customWidth="1"/>
    <col min="13" max="13" width="13.85546875" style="183" customWidth="1"/>
    <col min="14" max="256" width="9.140625" style="183"/>
    <col min="257" max="257" width="6" style="183" customWidth="1"/>
    <col min="258" max="258" width="14.140625" style="183" customWidth="1"/>
    <col min="259" max="259" width="11.5703125" style="183" customWidth="1"/>
    <col min="260" max="260" width="15.42578125" style="183" customWidth="1"/>
    <col min="261" max="261" width="11.42578125" style="183" customWidth="1"/>
    <col min="262" max="262" width="16.42578125" style="183" bestFit="1" customWidth="1"/>
    <col min="263" max="263" width="15.5703125" style="183" customWidth="1"/>
    <col min="264" max="264" width="20.140625" style="183" customWidth="1"/>
    <col min="265" max="265" width="14.140625" style="183" customWidth="1"/>
    <col min="266" max="266" width="8.7109375" style="183" customWidth="1"/>
    <col min="267" max="267" width="16.85546875" style="183" customWidth="1"/>
    <col min="268" max="268" width="17.5703125" style="183" customWidth="1"/>
    <col min="269" max="269" width="13.85546875" style="183" customWidth="1"/>
    <col min="270" max="512" width="9.140625" style="183"/>
    <col min="513" max="513" width="6" style="183" customWidth="1"/>
    <col min="514" max="514" width="14.140625" style="183" customWidth="1"/>
    <col min="515" max="515" width="11.5703125" style="183" customWidth="1"/>
    <col min="516" max="516" width="15.42578125" style="183" customWidth="1"/>
    <col min="517" max="517" width="11.42578125" style="183" customWidth="1"/>
    <col min="518" max="518" width="16.42578125" style="183" bestFit="1" customWidth="1"/>
    <col min="519" max="519" width="15.5703125" style="183" customWidth="1"/>
    <col min="520" max="520" width="20.140625" style="183" customWidth="1"/>
    <col min="521" max="521" width="14.140625" style="183" customWidth="1"/>
    <col min="522" max="522" width="8.7109375" style="183" customWidth="1"/>
    <col min="523" max="523" width="16.85546875" style="183" customWidth="1"/>
    <col min="524" max="524" width="17.5703125" style="183" customWidth="1"/>
    <col min="525" max="525" width="13.85546875" style="183" customWidth="1"/>
    <col min="526" max="768" width="9.140625" style="183"/>
    <col min="769" max="769" width="6" style="183" customWidth="1"/>
    <col min="770" max="770" width="14.140625" style="183" customWidth="1"/>
    <col min="771" max="771" width="11.5703125" style="183" customWidth="1"/>
    <col min="772" max="772" width="15.42578125" style="183" customWidth="1"/>
    <col min="773" max="773" width="11.42578125" style="183" customWidth="1"/>
    <col min="774" max="774" width="16.42578125" style="183" bestFit="1" customWidth="1"/>
    <col min="775" max="775" width="15.5703125" style="183" customWidth="1"/>
    <col min="776" max="776" width="20.140625" style="183" customWidth="1"/>
    <col min="777" max="777" width="14.140625" style="183" customWidth="1"/>
    <col min="778" max="778" width="8.7109375" style="183" customWidth="1"/>
    <col min="779" max="779" width="16.85546875" style="183" customWidth="1"/>
    <col min="780" max="780" width="17.5703125" style="183" customWidth="1"/>
    <col min="781" max="781" width="13.85546875" style="183" customWidth="1"/>
    <col min="782" max="1024" width="9.140625" style="183"/>
    <col min="1025" max="1025" width="6" style="183" customWidth="1"/>
    <col min="1026" max="1026" width="14.140625" style="183" customWidth="1"/>
    <col min="1027" max="1027" width="11.5703125" style="183" customWidth="1"/>
    <col min="1028" max="1028" width="15.42578125" style="183" customWidth="1"/>
    <col min="1029" max="1029" width="11.42578125" style="183" customWidth="1"/>
    <col min="1030" max="1030" width="16.42578125" style="183" bestFit="1" customWidth="1"/>
    <col min="1031" max="1031" width="15.5703125" style="183" customWidth="1"/>
    <col min="1032" max="1032" width="20.140625" style="183" customWidth="1"/>
    <col min="1033" max="1033" width="14.140625" style="183" customWidth="1"/>
    <col min="1034" max="1034" width="8.7109375" style="183" customWidth="1"/>
    <col min="1035" max="1035" width="16.85546875" style="183" customWidth="1"/>
    <col min="1036" max="1036" width="17.5703125" style="183" customWidth="1"/>
    <col min="1037" max="1037" width="13.85546875" style="183" customWidth="1"/>
    <col min="1038" max="1280" width="9.140625" style="183"/>
    <col min="1281" max="1281" width="6" style="183" customWidth="1"/>
    <col min="1282" max="1282" width="14.140625" style="183" customWidth="1"/>
    <col min="1283" max="1283" width="11.5703125" style="183" customWidth="1"/>
    <col min="1284" max="1284" width="15.42578125" style="183" customWidth="1"/>
    <col min="1285" max="1285" width="11.42578125" style="183" customWidth="1"/>
    <col min="1286" max="1286" width="16.42578125" style="183" bestFit="1" customWidth="1"/>
    <col min="1287" max="1287" width="15.5703125" style="183" customWidth="1"/>
    <col min="1288" max="1288" width="20.140625" style="183" customWidth="1"/>
    <col min="1289" max="1289" width="14.140625" style="183" customWidth="1"/>
    <col min="1290" max="1290" width="8.7109375" style="183" customWidth="1"/>
    <col min="1291" max="1291" width="16.85546875" style="183" customWidth="1"/>
    <col min="1292" max="1292" width="17.5703125" style="183" customWidth="1"/>
    <col min="1293" max="1293" width="13.85546875" style="183" customWidth="1"/>
    <col min="1294" max="1536" width="9.140625" style="183"/>
    <col min="1537" max="1537" width="6" style="183" customWidth="1"/>
    <col min="1538" max="1538" width="14.140625" style="183" customWidth="1"/>
    <col min="1539" max="1539" width="11.5703125" style="183" customWidth="1"/>
    <col min="1540" max="1540" width="15.42578125" style="183" customWidth="1"/>
    <col min="1541" max="1541" width="11.42578125" style="183" customWidth="1"/>
    <col min="1542" max="1542" width="16.42578125" style="183" bestFit="1" customWidth="1"/>
    <col min="1543" max="1543" width="15.5703125" style="183" customWidth="1"/>
    <col min="1544" max="1544" width="20.140625" style="183" customWidth="1"/>
    <col min="1545" max="1545" width="14.140625" style="183" customWidth="1"/>
    <col min="1546" max="1546" width="8.7109375" style="183" customWidth="1"/>
    <col min="1547" max="1547" width="16.85546875" style="183" customWidth="1"/>
    <col min="1548" max="1548" width="17.5703125" style="183" customWidth="1"/>
    <col min="1549" max="1549" width="13.85546875" style="183" customWidth="1"/>
    <col min="1550" max="1792" width="9.140625" style="183"/>
    <col min="1793" max="1793" width="6" style="183" customWidth="1"/>
    <col min="1794" max="1794" width="14.140625" style="183" customWidth="1"/>
    <col min="1795" max="1795" width="11.5703125" style="183" customWidth="1"/>
    <col min="1796" max="1796" width="15.42578125" style="183" customWidth="1"/>
    <col min="1797" max="1797" width="11.42578125" style="183" customWidth="1"/>
    <col min="1798" max="1798" width="16.42578125" style="183" bestFit="1" customWidth="1"/>
    <col min="1799" max="1799" width="15.5703125" style="183" customWidth="1"/>
    <col min="1800" max="1800" width="20.140625" style="183" customWidth="1"/>
    <col min="1801" max="1801" width="14.140625" style="183" customWidth="1"/>
    <col min="1802" max="1802" width="8.7109375" style="183" customWidth="1"/>
    <col min="1803" max="1803" width="16.85546875" style="183" customWidth="1"/>
    <col min="1804" max="1804" width="17.5703125" style="183" customWidth="1"/>
    <col min="1805" max="1805" width="13.85546875" style="183" customWidth="1"/>
    <col min="1806" max="2048" width="9.140625" style="183"/>
    <col min="2049" max="2049" width="6" style="183" customWidth="1"/>
    <col min="2050" max="2050" width="14.140625" style="183" customWidth="1"/>
    <col min="2051" max="2051" width="11.5703125" style="183" customWidth="1"/>
    <col min="2052" max="2052" width="15.42578125" style="183" customWidth="1"/>
    <col min="2053" max="2053" width="11.42578125" style="183" customWidth="1"/>
    <col min="2054" max="2054" width="16.42578125" style="183" bestFit="1" customWidth="1"/>
    <col min="2055" max="2055" width="15.5703125" style="183" customWidth="1"/>
    <col min="2056" max="2056" width="20.140625" style="183" customWidth="1"/>
    <col min="2057" max="2057" width="14.140625" style="183" customWidth="1"/>
    <col min="2058" max="2058" width="8.7109375" style="183" customWidth="1"/>
    <col min="2059" max="2059" width="16.85546875" style="183" customWidth="1"/>
    <col min="2060" max="2060" width="17.5703125" style="183" customWidth="1"/>
    <col min="2061" max="2061" width="13.85546875" style="183" customWidth="1"/>
    <col min="2062" max="2304" width="9.140625" style="183"/>
    <col min="2305" max="2305" width="6" style="183" customWidth="1"/>
    <col min="2306" max="2306" width="14.140625" style="183" customWidth="1"/>
    <col min="2307" max="2307" width="11.5703125" style="183" customWidth="1"/>
    <col min="2308" max="2308" width="15.42578125" style="183" customWidth="1"/>
    <col min="2309" max="2309" width="11.42578125" style="183" customWidth="1"/>
    <col min="2310" max="2310" width="16.42578125" style="183" bestFit="1" customWidth="1"/>
    <col min="2311" max="2311" width="15.5703125" style="183" customWidth="1"/>
    <col min="2312" max="2312" width="20.140625" style="183" customWidth="1"/>
    <col min="2313" max="2313" width="14.140625" style="183" customWidth="1"/>
    <col min="2314" max="2314" width="8.7109375" style="183" customWidth="1"/>
    <col min="2315" max="2315" width="16.85546875" style="183" customWidth="1"/>
    <col min="2316" max="2316" width="17.5703125" style="183" customWidth="1"/>
    <col min="2317" max="2317" width="13.85546875" style="183" customWidth="1"/>
    <col min="2318" max="2560" width="9.140625" style="183"/>
    <col min="2561" max="2561" width="6" style="183" customWidth="1"/>
    <col min="2562" max="2562" width="14.140625" style="183" customWidth="1"/>
    <col min="2563" max="2563" width="11.5703125" style="183" customWidth="1"/>
    <col min="2564" max="2564" width="15.42578125" style="183" customWidth="1"/>
    <col min="2565" max="2565" width="11.42578125" style="183" customWidth="1"/>
    <col min="2566" max="2566" width="16.42578125" style="183" bestFit="1" customWidth="1"/>
    <col min="2567" max="2567" width="15.5703125" style="183" customWidth="1"/>
    <col min="2568" max="2568" width="20.140625" style="183" customWidth="1"/>
    <col min="2569" max="2569" width="14.140625" style="183" customWidth="1"/>
    <col min="2570" max="2570" width="8.7109375" style="183" customWidth="1"/>
    <col min="2571" max="2571" width="16.85546875" style="183" customWidth="1"/>
    <col min="2572" max="2572" width="17.5703125" style="183" customWidth="1"/>
    <col min="2573" max="2573" width="13.85546875" style="183" customWidth="1"/>
    <col min="2574" max="2816" width="9.140625" style="183"/>
    <col min="2817" max="2817" width="6" style="183" customWidth="1"/>
    <col min="2818" max="2818" width="14.140625" style="183" customWidth="1"/>
    <col min="2819" max="2819" width="11.5703125" style="183" customWidth="1"/>
    <col min="2820" max="2820" width="15.42578125" style="183" customWidth="1"/>
    <col min="2821" max="2821" width="11.42578125" style="183" customWidth="1"/>
    <col min="2822" max="2822" width="16.42578125" style="183" bestFit="1" customWidth="1"/>
    <col min="2823" max="2823" width="15.5703125" style="183" customWidth="1"/>
    <col min="2824" max="2824" width="20.140625" style="183" customWidth="1"/>
    <col min="2825" max="2825" width="14.140625" style="183" customWidth="1"/>
    <col min="2826" max="2826" width="8.7109375" style="183" customWidth="1"/>
    <col min="2827" max="2827" width="16.85546875" style="183" customWidth="1"/>
    <col min="2828" max="2828" width="17.5703125" style="183" customWidth="1"/>
    <col min="2829" max="2829" width="13.85546875" style="183" customWidth="1"/>
    <col min="2830" max="3072" width="9.140625" style="183"/>
    <col min="3073" max="3073" width="6" style="183" customWidth="1"/>
    <col min="3074" max="3074" width="14.140625" style="183" customWidth="1"/>
    <col min="3075" max="3075" width="11.5703125" style="183" customWidth="1"/>
    <col min="3076" max="3076" width="15.42578125" style="183" customWidth="1"/>
    <col min="3077" max="3077" width="11.42578125" style="183" customWidth="1"/>
    <col min="3078" max="3078" width="16.42578125" style="183" bestFit="1" customWidth="1"/>
    <col min="3079" max="3079" width="15.5703125" style="183" customWidth="1"/>
    <col min="3080" max="3080" width="20.140625" style="183" customWidth="1"/>
    <col min="3081" max="3081" width="14.140625" style="183" customWidth="1"/>
    <col min="3082" max="3082" width="8.7109375" style="183" customWidth="1"/>
    <col min="3083" max="3083" width="16.85546875" style="183" customWidth="1"/>
    <col min="3084" max="3084" width="17.5703125" style="183" customWidth="1"/>
    <col min="3085" max="3085" width="13.85546875" style="183" customWidth="1"/>
    <col min="3086" max="3328" width="9.140625" style="183"/>
    <col min="3329" max="3329" width="6" style="183" customWidth="1"/>
    <col min="3330" max="3330" width="14.140625" style="183" customWidth="1"/>
    <col min="3331" max="3331" width="11.5703125" style="183" customWidth="1"/>
    <col min="3332" max="3332" width="15.42578125" style="183" customWidth="1"/>
    <col min="3333" max="3333" width="11.42578125" style="183" customWidth="1"/>
    <col min="3334" max="3334" width="16.42578125" style="183" bestFit="1" customWidth="1"/>
    <col min="3335" max="3335" width="15.5703125" style="183" customWidth="1"/>
    <col min="3336" max="3336" width="20.140625" style="183" customWidth="1"/>
    <col min="3337" max="3337" width="14.140625" style="183" customWidth="1"/>
    <col min="3338" max="3338" width="8.7109375" style="183" customWidth="1"/>
    <col min="3339" max="3339" width="16.85546875" style="183" customWidth="1"/>
    <col min="3340" max="3340" width="17.5703125" style="183" customWidth="1"/>
    <col min="3341" max="3341" width="13.85546875" style="183" customWidth="1"/>
    <col min="3342" max="3584" width="9.140625" style="183"/>
    <col min="3585" max="3585" width="6" style="183" customWidth="1"/>
    <col min="3586" max="3586" width="14.140625" style="183" customWidth="1"/>
    <col min="3587" max="3587" width="11.5703125" style="183" customWidth="1"/>
    <col min="3588" max="3588" width="15.42578125" style="183" customWidth="1"/>
    <col min="3589" max="3589" width="11.42578125" style="183" customWidth="1"/>
    <col min="3590" max="3590" width="16.42578125" style="183" bestFit="1" customWidth="1"/>
    <col min="3591" max="3591" width="15.5703125" style="183" customWidth="1"/>
    <col min="3592" max="3592" width="20.140625" style="183" customWidth="1"/>
    <col min="3593" max="3593" width="14.140625" style="183" customWidth="1"/>
    <col min="3594" max="3594" width="8.7109375" style="183" customWidth="1"/>
    <col min="3595" max="3595" width="16.85546875" style="183" customWidth="1"/>
    <col min="3596" max="3596" width="17.5703125" style="183" customWidth="1"/>
    <col min="3597" max="3597" width="13.85546875" style="183" customWidth="1"/>
    <col min="3598" max="3840" width="9.140625" style="183"/>
    <col min="3841" max="3841" width="6" style="183" customWidth="1"/>
    <col min="3842" max="3842" width="14.140625" style="183" customWidth="1"/>
    <col min="3843" max="3843" width="11.5703125" style="183" customWidth="1"/>
    <col min="3844" max="3844" width="15.42578125" style="183" customWidth="1"/>
    <col min="3845" max="3845" width="11.42578125" style="183" customWidth="1"/>
    <col min="3846" max="3846" width="16.42578125" style="183" bestFit="1" customWidth="1"/>
    <col min="3847" max="3847" width="15.5703125" style="183" customWidth="1"/>
    <col min="3848" max="3848" width="20.140625" style="183" customWidth="1"/>
    <col min="3849" max="3849" width="14.140625" style="183" customWidth="1"/>
    <col min="3850" max="3850" width="8.7109375" style="183" customWidth="1"/>
    <col min="3851" max="3851" width="16.85546875" style="183" customWidth="1"/>
    <col min="3852" max="3852" width="17.5703125" style="183" customWidth="1"/>
    <col min="3853" max="3853" width="13.85546875" style="183" customWidth="1"/>
    <col min="3854" max="4096" width="9.140625" style="183"/>
    <col min="4097" max="4097" width="6" style="183" customWidth="1"/>
    <col min="4098" max="4098" width="14.140625" style="183" customWidth="1"/>
    <col min="4099" max="4099" width="11.5703125" style="183" customWidth="1"/>
    <col min="4100" max="4100" width="15.42578125" style="183" customWidth="1"/>
    <col min="4101" max="4101" width="11.42578125" style="183" customWidth="1"/>
    <col min="4102" max="4102" width="16.42578125" style="183" bestFit="1" customWidth="1"/>
    <col min="4103" max="4103" width="15.5703125" style="183" customWidth="1"/>
    <col min="4104" max="4104" width="20.140625" style="183" customWidth="1"/>
    <col min="4105" max="4105" width="14.140625" style="183" customWidth="1"/>
    <col min="4106" max="4106" width="8.7109375" style="183" customWidth="1"/>
    <col min="4107" max="4107" width="16.85546875" style="183" customWidth="1"/>
    <col min="4108" max="4108" width="17.5703125" style="183" customWidth="1"/>
    <col min="4109" max="4109" width="13.85546875" style="183" customWidth="1"/>
    <col min="4110" max="4352" width="9.140625" style="183"/>
    <col min="4353" max="4353" width="6" style="183" customWidth="1"/>
    <col min="4354" max="4354" width="14.140625" style="183" customWidth="1"/>
    <col min="4355" max="4355" width="11.5703125" style="183" customWidth="1"/>
    <col min="4356" max="4356" width="15.42578125" style="183" customWidth="1"/>
    <col min="4357" max="4357" width="11.42578125" style="183" customWidth="1"/>
    <col min="4358" max="4358" width="16.42578125" style="183" bestFit="1" customWidth="1"/>
    <col min="4359" max="4359" width="15.5703125" style="183" customWidth="1"/>
    <col min="4360" max="4360" width="20.140625" style="183" customWidth="1"/>
    <col min="4361" max="4361" width="14.140625" style="183" customWidth="1"/>
    <col min="4362" max="4362" width="8.7109375" style="183" customWidth="1"/>
    <col min="4363" max="4363" width="16.85546875" style="183" customWidth="1"/>
    <col min="4364" max="4364" width="17.5703125" style="183" customWidth="1"/>
    <col min="4365" max="4365" width="13.85546875" style="183" customWidth="1"/>
    <col min="4366" max="4608" width="9.140625" style="183"/>
    <col min="4609" max="4609" width="6" style="183" customWidth="1"/>
    <col min="4610" max="4610" width="14.140625" style="183" customWidth="1"/>
    <col min="4611" max="4611" width="11.5703125" style="183" customWidth="1"/>
    <col min="4612" max="4612" width="15.42578125" style="183" customWidth="1"/>
    <col min="4613" max="4613" width="11.42578125" style="183" customWidth="1"/>
    <col min="4614" max="4614" width="16.42578125" style="183" bestFit="1" customWidth="1"/>
    <col min="4615" max="4615" width="15.5703125" style="183" customWidth="1"/>
    <col min="4616" max="4616" width="20.140625" style="183" customWidth="1"/>
    <col min="4617" max="4617" width="14.140625" style="183" customWidth="1"/>
    <col min="4618" max="4618" width="8.7109375" style="183" customWidth="1"/>
    <col min="4619" max="4619" width="16.85546875" style="183" customWidth="1"/>
    <col min="4620" max="4620" width="17.5703125" style="183" customWidth="1"/>
    <col min="4621" max="4621" width="13.85546875" style="183" customWidth="1"/>
    <col min="4622" max="4864" width="9.140625" style="183"/>
    <col min="4865" max="4865" width="6" style="183" customWidth="1"/>
    <col min="4866" max="4866" width="14.140625" style="183" customWidth="1"/>
    <col min="4867" max="4867" width="11.5703125" style="183" customWidth="1"/>
    <col min="4868" max="4868" width="15.42578125" style="183" customWidth="1"/>
    <col min="4869" max="4869" width="11.42578125" style="183" customWidth="1"/>
    <col min="4870" max="4870" width="16.42578125" style="183" bestFit="1" customWidth="1"/>
    <col min="4871" max="4871" width="15.5703125" style="183" customWidth="1"/>
    <col min="4872" max="4872" width="20.140625" style="183" customWidth="1"/>
    <col min="4873" max="4873" width="14.140625" style="183" customWidth="1"/>
    <col min="4874" max="4874" width="8.7109375" style="183" customWidth="1"/>
    <col min="4875" max="4875" width="16.85546875" style="183" customWidth="1"/>
    <col min="4876" max="4876" width="17.5703125" style="183" customWidth="1"/>
    <col min="4877" max="4877" width="13.85546875" style="183" customWidth="1"/>
    <col min="4878" max="5120" width="9.140625" style="183"/>
    <col min="5121" max="5121" width="6" style="183" customWidth="1"/>
    <col min="5122" max="5122" width="14.140625" style="183" customWidth="1"/>
    <col min="5123" max="5123" width="11.5703125" style="183" customWidth="1"/>
    <col min="5124" max="5124" width="15.42578125" style="183" customWidth="1"/>
    <col min="5125" max="5125" width="11.42578125" style="183" customWidth="1"/>
    <col min="5126" max="5126" width="16.42578125" style="183" bestFit="1" customWidth="1"/>
    <col min="5127" max="5127" width="15.5703125" style="183" customWidth="1"/>
    <col min="5128" max="5128" width="20.140625" style="183" customWidth="1"/>
    <col min="5129" max="5129" width="14.140625" style="183" customWidth="1"/>
    <col min="5130" max="5130" width="8.7109375" style="183" customWidth="1"/>
    <col min="5131" max="5131" width="16.85546875" style="183" customWidth="1"/>
    <col min="5132" max="5132" width="17.5703125" style="183" customWidth="1"/>
    <col min="5133" max="5133" width="13.85546875" style="183" customWidth="1"/>
    <col min="5134" max="5376" width="9.140625" style="183"/>
    <col min="5377" max="5377" width="6" style="183" customWidth="1"/>
    <col min="5378" max="5378" width="14.140625" style="183" customWidth="1"/>
    <col min="5379" max="5379" width="11.5703125" style="183" customWidth="1"/>
    <col min="5380" max="5380" width="15.42578125" style="183" customWidth="1"/>
    <col min="5381" max="5381" width="11.42578125" style="183" customWidth="1"/>
    <col min="5382" max="5382" width="16.42578125" style="183" bestFit="1" customWidth="1"/>
    <col min="5383" max="5383" width="15.5703125" style="183" customWidth="1"/>
    <col min="5384" max="5384" width="20.140625" style="183" customWidth="1"/>
    <col min="5385" max="5385" width="14.140625" style="183" customWidth="1"/>
    <col min="5386" max="5386" width="8.7109375" style="183" customWidth="1"/>
    <col min="5387" max="5387" width="16.85546875" style="183" customWidth="1"/>
    <col min="5388" max="5388" width="17.5703125" style="183" customWidth="1"/>
    <col min="5389" max="5389" width="13.85546875" style="183" customWidth="1"/>
    <col min="5390" max="5632" width="9.140625" style="183"/>
    <col min="5633" max="5633" width="6" style="183" customWidth="1"/>
    <col min="5634" max="5634" width="14.140625" style="183" customWidth="1"/>
    <col min="5635" max="5635" width="11.5703125" style="183" customWidth="1"/>
    <col min="5636" max="5636" width="15.42578125" style="183" customWidth="1"/>
    <col min="5637" max="5637" width="11.42578125" style="183" customWidth="1"/>
    <col min="5638" max="5638" width="16.42578125" style="183" bestFit="1" customWidth="1"/>
    <col min="5639" max="5639" width="15.5703125" style="183" customWidth="1"/>
    <col min="5640" max="5640" width="20.140625" style="183" customWidth="1"/>
    <col min="5641" max="5641" width="14.140625" style="183" customWidth="1"/>
    <col min="5642" max="5642" width="8.7109375" style="183" customWidth="1"/>
    <col min="5643" max="5643" width="16.85546875" style="183" customWidth="1"/>
    <col min="5644" max="5644" width="17.5703125" style="183" customWidth="1"/>
    <col min="5645" max="5645" width="13.85546875" style="183" customWidth="1"/>
    <col min="5646" max="5888" width="9.140625" style="183"/>
    <col min="5889" max="5889" width="6" style="183" customWidth="1"/>
    <col min="5890" max="5890" width="14.140625" style="183" customWidth="1"/>
    <col min="5891" max="5891" width="11.5703125" style="183" customWidth="1"/>
    <col min="5892" max="5892" width="15.42578125" style="183" customWidth="1"/>
    <col min="5893" max="5893" width="11.42578125" style="183" customWidth="1"/>
    <col min="5894" max="5894" width="16.42578125" style="183" bestFit="1" customWidth="1"/>
    <col min="5895" max="5895" width="15.5703125" style="183" customWidth="1"/>
    <col min="5896" max="5896" width="20.140625" style="183" customWidth="1"/>
    <col min="5897" max="5897" width="14.140625" style="183" customWidth="1"/>
    <col min="5898" max="5898" width="8.7109375" style="183" customWidth="1"/>
    <col min="5899" max="5899" width="16.85546875" style="183" customWidth="1"/>
    <col min="5900" max="5900" width="17.5703125" style="183" customWidth="1"/>
    <col min="5901" max="5901" width="13.85546875" style="183" customWidth="1"/>
    <col min="5902" max="6144" width="9.140625" style="183"/>
    <col min="6145" max="6145" width="6" style="183" customWidth="1"/>
    <col min="6146" max="6146" width="14.140625" style="183" customWidth="1"/>
    <col min="6147" max="6147" width="11.5703125" style="183" customWidth="1"/>
    <col min="6148" max="6148" width="15.42578125" style="183" customWidth="1"/>
    <col min="6149" max="6149" width="11.42578125" style="183" customWidth="1"/>
    <col min="6150" max="6150" width="16.42578125" style="183" bestFit="1" customWidth="1"/>
    <col min="6151" max="6151" width="15.5703125" style="183" customWidth="1"/>
    <col min="6152" max="6152" width="20.140625" style="183" customWidth="1"/>
    <col min="6153" max="6153" width="14.140625" style="183" customWidth="1"/>
    <col min="6154" max="6154" width="8.7109375" style="183" customWidth="1"/>
    <col min="6155" max="6155" width="16.85546875" style="183" customWidth="1"/>
    <col min="6156" max="6156" width="17.5703125" style="183" customWidth="1"/>
    <col min="6157" max="6157" width="13.85546875" style="183" customWidth="1"/>
    <col min="6158" max="6400" width="9.140625" style="183"/>
    <col min="6401" max="6401" width="6" style="183" customWidth="1"/>
    <col min="6402" max="6402" width="14.140625" style="183" customWidth="1"/>
    <col min="6403" max="6403" width="11.5703125" style="183" customWidth="1"/>
    <col min="6404" max="6404" width="15.42578125" style="183" customWidth="1"/>
    <col min="6405" max="6405" width="11.42578125" style="183" customWidth="1"/>
    <col min="6406" max="6406" width="16.42578125" style="183" bestFit="1" customWidth="1"/>
    <col min="6407" max="6407" width="15.5703125" style="183" customWidth="1"/>
    <col min="6408" max="6408" width="20.140625" style="183" customWidth="1"/>
    <col min="6409" max="6409" width="14.140625" style="183" customWidth="1"/>
    <col min="6410" max="6410" width="8.7109375" style="183" customWidth="1"/>
    <col min="6411" max="6411" width="16.85546875" style="183" customWidth="1"/>
    <col min="6412" max="6412" width="17.5703125" style="183" customWidth="1"/>
    <col min="6413" max="6413" width="13.85546875" style="183" customWidth="1"/>
    <col min="6414" max="6656" width="9.140625" style="183"/>
    <col min="6657" max="6657" width="6" style="183" customWidth="1"/>
    <col min="6658" max="6658" width="14.140625" style="183" customWidth="1"/>
    <col min="6659" max="6659" width="11.5703125" style="183" customWidth="1"/>
    <col min="6660" max="6660" width="15.42578125" style="183" customWidth="1"/>
    <col min="6661" max="6661" width="11.42578125" style="183" customWidth="1"/>
    <col min="6662" max="6662" width="16.42578125" style="183" bestFit="1" customWidth="1"/>
    <col min="6663" max="6663" width="15.5703125" style="183" customWidth="1"/>
    <col min="6664" max="6664" width="20.140625" style="183" customWidth="1"/>
    <col min="6665" max="6665" width="14.140625" style="183" customWidth="1"/>
    <col min="6666" max="6666" width="8.7109375" style="183" customWidth="1"/>
    <col min="6667" max="6667" width="16.85546875" style="183" customWidth="1"/>
    <col min="6668" max="6668" width="17.5703125" style="183" customWidth="1"/>
    <col min="6669" max="6669" width="13.85546875" style="183" customWidth="1"/>
    <col min="6670" max="6912" width="9.140625" style="183"/>
    <col min="6913" max="6913" width="6" style="183" customWidth="1"/>
    <col min="6914" max="6914" width="14.140625" style="183" customWidth="1"/>
    <col min="6915" max="6915" width="11.5703125" style="183" customWidth="1"/>
    <col min="6916" max="6916" width="15.42578125" style="183" customWidth="1"/>
    <col min="6917" max="6917" width="11.42578125" style="183" customWidth="1"/>
    <col min="6918" max="6918" width="16.42578125" style="183" bestFit="1" customWidth="1"/>
    <col min="6919" max="6919" width="15.5703125" style="183" customWidth="1"/>
    <col min="6920" max="6920" width="20.140625" style="183" customWidth="1"/>
    <col min="6921" max="6921" width="14.140625" style="183" customWidth="1"/>
    <col min="6922" max="6922" width="8.7109375" style="183" customWidth="1"/>
    <col min="6923" max="6923" width="16.85546875" style="183" customWidth="1"/>
    <col min="6924" max="6924" width="17.5703125" style="183" customWidth="1"/>
    <col min="6925" max="6925" width="13.85546875" style="183" customWidth="1"/>
    <col min="6926" max="7168" width="9.140625" style="183"/>
    <col min="7169" max="7169" width="6" style="183" customWidth="1"/>
    <col min="7170" max="7170" width="14.140625" style="183" customWidth="1"/>
    <col min="7171" max="7171" width="11.5703125" style="183" customWidth="1"/>
    <col min="7172" max="7172" width="15.42578125" style="183" customWidth="1"/>
    <col min="7173" max="7173" width="11.42578125" style="183" customWidth="1"/>
    <col min="7174" max="7174" width="16.42578125" style="183" bestFit="1" customWidth="1"/>
    <col min="7175" max="7175" width="15.5703125" style="183" customWidth="1"/>
    <col min="7176" max="7176" width="20.140625" style="183" customWidth="1"/>
    <col min="7177" max="7177" width="14.140625" style="183" customWidth="1"/>
    <col min="7178" max="7178" width="8.7109375" style="183" customWidth="1"/>
    <col min="7179" max="7179" width="16.85546875" style="183" customWidth="1"/>
    <col min="7180" max="7180" width="17.5703125" style="183" customWidth="1"/>
    <col min="7181" max="7181" width="13.85546875" style="183" customWidth="1"/>
    <col min="7182" max="7424" width="9.140625" style="183"/>
    <col min="7425" max="7425" width="6" style="183" customWidth="1"/>
    <col min="7426" max="7426" width="14.140625" style="183" customWidth="1"/>
    <col min="7427" max="7427" width="11.5703125" style="183" customWidth="1"/>
    <col min="7428" max="7428" width="15.42578125" style="183" customWidth="1"/>
    <col min="7429" max="7429" width="11.42578125" style="183" customWidth="1"/>
    <col min="7430" max="7430" width="16.42578125" style="183" bestFit="1" customWidth="1"/>
    <col min="7431" max="7431" width="15.5703125" style="183" customWidth="1"/>
    <col min="7432" max="7432" width="20.140625" style="183" customWidth="1"/>
    <col min="7433" max="7433" width="14.140625" style="183" customWidth="1"/>
    <col min="7434" max="7434" width="8.7109375" style="183" customWidth="1"/>
    <col min="7435" max="7435" width="16.85546875" style="183" customWidth="1"/>
    <col min="7436" max="7436" width="17.5703125" style="183" customWidth="1"/>
    <col min="7437" max="7437" width="13.85546875" style="183" customWidth="1"/>
    <col min="7438" max="7680" width="9.140625" style="183"/>
    <col min="7681" max="7681" width="6" style="183" customWidth="1"/>
    <col min="7682" max="7682" width="14.140625" style="183" customWidth="1"/>
    <col min="7683" max="7683" width="11.5703125" style="183" customWidth="1"/>
    <col min="7684" max="7684" width="15.42578125" style="183" customWidth="1"/>
    <col min="7685" max="7685" width="11.42578125" style="183" customWidth="1"/>
    <col min="7686" max="7686" width="16.42578125" style="183" bestFit="1" customWidth="1"/>
    <col min="7687" max="7687" width="15.5703125" style="183" customWidth="1"/>
    <col min="7688" max="7688" width="20.140625" style="183" customWidth="1"/>
    <col min="7689" max="7689" width="14.140625" style="183" customWidth="1"/>
    <col min="7690" max="7690" width="8.7109375" style="183" customWidth="1"/>
    <col min="7691" max="7691" width="16.85546875" style="183" customWidth="1"/>
    <col min="7692" max="7692" width="17.5703125" style="183" customWidth="1"/>
    <col min="7693" max="7693" width="13.85546875" style="183" customWidth="1"/>
    <col min="7694" max="7936" width="9.140625" style="183"/>
    <col min="7937" max="7937" width="6" style="183" customWidth="1"/>
    <col min="7938" max="7938" width="14.140625" style="183" customWidth="1"/>
    <col min="7939" max="7939" width="11.5703125" style="183" customWidth="1"/>
    <col min="7940" max="7940" width="15.42578125" style="183" customWidth="1"/>
    <col min="7941" max="7941" width="11.42578125" style="183" customWidth="1"/>
    <col min="7942" max="7942" width="16.42578125" style="183" bestFit="1" customWidth="1"/>
    <col min="7943" max="7943" width="15.5703125" style="183" customWidth="1"/>
    <col min="7944" max="7944" width="20.140625" style="183" customWidth="1"/>
    <col min="7945" max="7945" width="14.140625" style="183" customWidth="1"/>
    <col min="7946" max="7946" width="8.7109375" style="183" customWidth="1"/>
    <col min="7947" max="7947" width="16.85546875" style="183" customWidth="1"/>
    <col min="7948" max="7948" width="17.5703125" style="183" customWidth="1"/>
    <col min="7949" max="7949" width="13.85546875" style="183" customWidth="1"/>
    <col min="7950" max="8192" width="9.140625" style="183"/>
    <col min="8193" max="8193" width="6" style="183" customWidth="1"/>
    <col min="8194" max="8194" width="14.140625" style="183" customWidth="1"/>
    <col min="8195" max="8195" width="11.5703125" style="183" customWidth="1"/>
    <col min="8196" max="8196" width="15.42578125" style="183" customWidth="1"/>
    <col min="8197" max="8197" width="11.42578125" style="183" customWidth="1"/>
    <col min="8198" max="8198" width="16.42578125" style="183" bestFit="1" customWidth="1"/>
    <col min="8199" max="8199" width="15.5703125" style="183" customWidth="1"/>
    <col min="8200" max="8200" width="20.140625" style="183" customWidth="1"/>
    <col min="8201" max="8201" width="14.140625" style="183" customWidth="1"/>
    <col min="8202" max="8202" width="8.7109375" style="183" customWidth="1"/>
    <col min="8203" max="8203" width="16.85546875" style="183" customWidth="1"/>
    <col min="8204" max="8204" width="17.5703125" style="183" customWidth="1"/>
    <col min="8205" max="8205" width="13.85546875" style="183" customWidth="1"/>
    <col min="8206" max="8448" width="9.140625" style="183"/>
    <col min="8449" max="8449" width="6" style="183" customWidth="1"/>
    <col min="8450" max="8450" width="14.140625" style="183" customWidth="1"/>
    <col min="8451" max="8451" width="11.5703125" style="183" customWidth="1"/>
    <col min="8452" max="8452" width="15.42578125" style="183" customWidth="1"/>
    <col min="8453" max="8453" width="11.42578125" style="183" customWidth="1"/>
    <col min="8454" max="8454" width="16.42578125" style="183" bestFit="1" customWidth="1"/>
    <col min="8455" max="8455" width="15.5703125" style="183" customWidth="1"/>
    <col min="8456" max="8456" width="20.140625" style="183" customWidth="1"/>
    <col min="8457" max="8457" width="14.140625" style="183" customWidth="1"/>
    <col min="8458" max="8458" width="8.7109375" style="183" customWidth="1"/>
    <col min="8459" max="8459" width="16.85546875" style="183" customWidth="1"/>
    <col min="8460" max="8460" width="17.5703125" style="183" customWidth="1"/>
    <col min="8461" max="8461" width="13.85546875" style="183" customWidth="1"/>
    <col min="8462" max="8704" width="9.140625" style="183"/>
    <col min="8705" max="8705" width="6" style="183" customWidth="1"/>
    <col min="8706" max="8706" width="14.140625" style="183" customWidth="1"/>
    <col min="8707" max="8707" width="11.5703125" style="183" customWidth="1"/>
    <col min="8708" max="8708" width="15.42578125" style="183" customWidth="1"/>
    <col min="8709" max="8709" width="11.42578125" style="183" customWidth="1"/>
    <col min="8710" max="8710" width="16.42578125" style="183" bestFit="1" customWidth="1"/>
    <col min="8711" max="8711" width="15.5703125" style="183" customWidth="1"/>
    <col min="8712" max="8712" width="20.140625" style="183" customWidth="1"/>
    <col min="8713" max="8713" width="14.140625" style="183" customWidth="1"/>
    <col min="8714" max="8714" width="8.7109375" style="183" customWidth="1"/>
    <col min="8715" max="8715" width="16.85546875" style="183" customWidth="1"/>
    <col min="8716" max="8716" width="17.5703125" style="183" customWidth="1"/>
    <col min="8717" max="8717" width="13.85546875" style="183" customWidth="1"/>
    <col min="8718" max="8960" width="9.140625" style="183"/>
    <col min="8961" max="8961" width="6" style="183" customWidth="1"/>
    <col min="8962" max="8962" width="14.140625" style="183" customWidth="1"/>
    <col min="8963" max="8963" width="11.5703125" style="183" customWidth="1"/>
    <col min="8964" max="8964" width="15.42578125" style="183" customWidth="1"/>
    <col min="8965" max="8965" width="11.42578125" style="183" customWidth="1"/>
    <col min="8966" max="8966" width="16.42578125" style="183" bestFit="1" customWidth="1"/>
    <col min="8967" max="8967" width="15.5703125" style="183" customWidth="1"/>
    <col min="8968" max="8968" width="20.140625" style="183" customWidth="1"/>
    <col min="8969" max="8969" width="14.140625" style="183" customWidth="1"/>
    <col min="8970" max="8970" width="8.7109375" style="183" customWidth="1"/>
    <col min="8971" max="8971" width="16.85546875" style="183" customWidth="1"/>
    <col min="8972" max="8972" width="17.5703125" style="183" customWidth="1"/>
    <col min="8973" max="8973" width="13.85546875" style="183" customWidth="1"/>
    <col min="8974" max="9216" width="9.140625" style="183"/>
    <col min="9217" max="9217" width="6" style="183" customWidth="1"/>
    <col min="9218" max="9218" width="14.140625" style="183" customWidth="1"/>
    <col min="9219" max="9219" width="11.5703125" style="183" customWidth="1"/>
    <col min="9220" max="9220" width="15.42578125" style="183" customWidth="1"/>
    <col min="9221" max="9221" width="11.42578125" style="183" customWidth="1"/>
    <col min="9222" max="9222" width="16.42578125" style="183" bestFit="1" customWidth="1"/>
    <col min="9223" max="9223" width="15.5703125" style="183" customWidth="1"/>
    <col min="9224" max="9224" width="20.140625" style="183" customWidth="1"/>
    <col min="9225" max="9225" width="14.140625" style="183" customWidth="1"/>
    <col min="9226" max="9226" width="8.7109375" style="183" customWidth="1"/>
    <col min="9227" max="9227" width="16.85546875" style="183" customWidth="1"/>
    <col min="9228" max="9228" width="17.5703125" style="183" customWidth="1"/>
    <col min="9229" max="9229" width="13.85546875" style="183" customWidth="1"/>
    <col min="9230" max="9472" width="9.140625" style="183"/>
    <col min="9473" max="9473" width="6" style="183" customWidth="1"/>
    <col min="9474" max="9474" width="14.140625" style="183" customWidth="1"/>
    <col min="9475" max="9475" width="11.5703125" style="183" customWidth="1"/>
    <col min="9476" max="9476" width="15.42578125" style="183" customWidth="1"/>
    <col min="9477" max="9477" width="11.42578125" style="183" customWidth="1"/>
    <col min="9478" max="9478" width="16.42578125" style="183" bestFit="1" customWidth="1"/>
    <col min="9479" max="9479" width="15.5703125" style="183" customWidth="1"/>
    <col min="9480" max="9480" width="20.140625" style="183" customWidth="1"/>
    <col min="9481" max="9481" width="14.140625" style="183" customWidth="1"/>
    <col min="9482" max="9482" width="8.7109375" style="183" customWidth="1"/>
    <col min="9483" max="9483" width="16.85546875" style="183" customWidth="1"/>
    <col min="9484" max="9484" width="17.5703125" style="183" customWidth="1"/>
    <col min="9485" max="9485" width="13.85546875" style="183" customWidth="1"/>
    <col min="9486" max="9728" width="9.140625" style="183"/>
    <col min="9729" max="9729" width="6" style="183" customWidth="1"/>
    <col min="9730" max="9730" width="14.140625" style="183" customWidth="1"/>
    <col min="9731" max="9731" width="11.5703125" style="183" customWidth="1"/>
    <col min="9732" max="9732" width="15.42578125" style="183" customWidth="1"/>
    <col min="9733" max="9733" width="11.42578125" style="183" customWidth="1"/>
    <col min="9734" max="9734" width="16.42578125" style="183" bestFit="1" customWidth="1"/>
    <col min="9735" max="9735" width="15.5703125" style="183" customWidth="1"/>
    <col min="9736" max="9736" width="20.140625" style="183" customWidth="1"/>
    <col min="9737" max="9737" width="14.140625" style="183" customWidth="1"/>
    <col min="9738" max="9738" width="8.7109375" style="183" customWidth="1"/>
    <col min="9739" max="9739" width="16.85546875" style="183" customWidth="1"/>
    <col min="9740" max="9740" width="17.5703125" style="183" customWidth="1"/>
    <col min="9741" max="9741" width="13.85546875" style="183" customWidth="1"/>
    <col min="9742" max="9984" width="9.140625" style="183"/>
    <col min="9985" max="9985" width="6" style="183" customWidth="1"/>
    <col min="9986" max="9986" width="14.140625" style="183" customWidth="1"/>
    <col min="9987" max="9987" width="11.5703125" style="183" customWidth="1"/>
    <col min="9988" max="9988" width="15.42578125" style="183" customWidth="1"/>
    <col min="9989" max="9989" width="11.42578125" style="183" customWidth="1"/>
    <col min="9990" max="9990" width="16.42578125" style="183" bestFit="1" customWidth="1"/>
    <col min="9991" max="9991" width="15.5703125" style="183" customWidth="1"/>
    <col min="9992" max="9992" width="20.140625" style="183" customWidth="1"/>
    <col min="9993" max="9993" width="14.140625" style="183" customWidth="1"/>
    <col min="9994" max="9994" width="8.7109375" style="183" customWidth="1"/>
    <col min="9995" max="9995" width="16.85546875" style="183" customWidth="1"/>
    <col min="9996" max="9996" width="17.5703125" style="183" customWidth="1"/>
    <col min="9997" max="9997" width="13.85546875" style="183" customWidth="1"/>
    <col min="9998" max="10240" width="9.140625" style="183"/>
    <col min="10241" max="10241" width="6" style="183" customWidth="1"/>
    <col min="10242" max="10242" width="14.140625" style="183" customWidth="1"/>
    <col min="10243" max="10243" width="11.5703125" style="183" customWidth="1"/>
    <col min="10244" max="10244" width="15.42578125" style="183" customWidth="1"/>
    <col min="10245" max="10245" width="11.42578125" style="183" customWidth="1"/>
    <col min="10246" max="10246" width="16.42578125" style="183" bestFit="1" customWidth="1"/>
    <col min="10247" max="10247" width="15.5703125" style="183" customWidth="1"/>
    <col min="10248" max="10248" width="20.140625" style="183" customWidth="1"/>
    <col min="10249" max="10249" width="14.140625" style="183" customWidth="1"/>
    <col min="10250" max="10250" width="8.7109375" style="183" customWidth="1"/>
    <col min="10251" max="10251" width="16.85546875" style="183" customWidth="1"/>
    <col min="10252" max="10252" width="17.5703125" style="183" customWidth="1"/>
    <col min="10253" max="10253" width="13.85546875" style="183" customWidth="1"/>
    <col min="10254" max="10496" width="9.140625" style="183"/>
    <col min="10497" max="10497" width="6" style="183" customWidth="1"/>
    <col min="10498" max="10498" width="14.140625" style="183" customWidth="1"/>
    <col min="10499" max="10499" width="11.5703125" style="183" customWidth="1"/>
    <col min="10500" max="10500" width="15.42578125" style="183" customWidth="1"/>
    <col min="10501" max="10501" width="11.42578125" style="183" customWidth="1"/>
    <col min="10502" max="10502" width="16.42578125" style="183" bestFit="1" customWidth="1"/>
    <col min="10503" max="10503" width="15.5703125" style="183" customWidth="1"/>
    <col min="10504" max="10504" width="20.140625" style="183" customWidth="1"/>
    <col min="10505" max="10505" width="14.140625" style="183" customWidth="1"/>
    <col min="10506" max="10506" width="8.7109375" style="183" customWidth="1"/>
    <col min="10507" max="10507" width="16.85546875" style="183" customWidth="1"/>
    <col min="10508" max="10508" width="17.5703125" style="183" customWidth="1"/>
    <col min="10509" max="10509" width="13.85546875" style="183" customWidth="1"/>
    <col min="10510" max="10752" width="9.140625" style="183"/>
    <col min="10753" max="10753" width="6" style="183" customWidth="1"/>
    <col min="10754" max="10754" width="14.140625" style="183" customWidth="1"/>
    <col min="10755" max="10755" width="11.5703125" style="183" customWidth="1"/>
    <col min="10756" max="10756" width="15.42578125" style="183" customWidth="1"/>
    <col min="10757" max="10757" width="11.42578125" style="183" customWidth="1"/>
    <col min="10758" max="10758" width="16.42578125" style="183" bestFit="1" customWidth="1"/>
    <col min="10759" max="10759" width="15.5703125" style="183" customWidth="1"/>
    <col min="10760" max="10760" width="20.140625" style="183" customWidth="1"/>
    <col min="10761" max="10761" width="14.140625" style="183" customWidth="1"/>
    <col min="10762" max="10762" width="8.7109375" style="183" customWidth="1"/>
    <col min="10763" max="10763" width="16.85546875" style="183" customWidth="1"/>
    <col min="10764" max="10764" width="17.5703125" style="183" customWidth="1"/>
    <col min="10765" max="10765" width="13.85546875" style="183" customWidth="1"/>
    <col min="10766" max="11008" width="9.140625" style="183"/>
    <col min="11009" max="11009" width="6" style="183" customWidth="1"/>
    <col min="11010" max="11010" width="14.140625" style="183" customWidth="1"/>
    <col min="11011" max="11011" width="11.5703125" style="183" customWidth="1"/>
    <col min="11012" max="11012" width="15.42578125" style="183" customWidth="1"/>
    <col min="11013" max="11013" width="11.42578125" style="183" customWidth="1"/>
    <col min="11014" max="11014" width="16.42578125" style="183" bestFit="1" customWidth="1"/>
    <col min="11015" max="11015" width="15.5703125" style="183" customWidth="1"/>
    <col min="11016" max="11016" width="20.140625" style="183" customWidth="1"/>
    <col min="11017" max="11017" width="14.140625" style="183" customWidth="1"/>
    <col min="11018" max="11018" width="8.7109375" style="183" customWidth="1"/>
    <col min="11019" max="11019" width="16.85546875" style="183" customWidth="1"/>
    <col min="11020" max="11020" width="17.5703125" style="183" customWidth="1"/>
    <col min="11021" max="11021" width="13.85546875" style="183" customWidth="1"/>
    <col min="11022" max="11264" width="9.140625" style="183"/>
    <col min="11265" max="11265" width="6" style="183" customWidth="1"/>
    <col min="11266" max="11266" width="14.140625" style="183" customWidth="1"/>
    <col min="11267" max="11267" width="11.5703125" style="183" customWidth="1"/>
    <col min="11268" max="11268" width="15.42578125" style="183" customWidth="1"/>
    <col min="11269" max="11269" width="11.42578125" style="183" customWidth="1"/>
    <col min="11270" max="11270" width="16.42578125" style="183" bestFit="1" customWidth="1"/>
    <col min="11271" max="11271" width="15.5703125" style="183" customWidth="1"/>
    <col min="11272" max="11272" width="20.140625" style="183" customWidth="1"/>
    <col min="11273" max="11273" width="14.140625" style="183" customWidth="1"/>
    <col min="11274" max="11274" width="8.7109375" style="183" customWidth="1"/>
    <col min="11275" max="11275" width="16.85546875" style="183" customWidth="1"/>
    <col min="11276" max="11276" width="17.5703125" style="183" customWidth="1"/>
    <col min="11277" max="11277" width="13.85546875" style="183" customWidth="1"/>
    <col min="11278" max="11520" width="9.140625" style="183"/>
    <col min="11521" max="11521" width="6" style="183" customWidth="1"/>
    <col min="11522" max="11522" width="14.140625" style="183" customWidth="1"/>
    <col min="11523" max="11523" width="11.5703125" style="183" customWidth="1"/>
    <col min="11524" max="11524" width="15.42578125" style="183" customWidth="1"/>
    <col min="11525" max="11525" width="11.42578125" style="183" customWidth="1"/>
    <col min="11526" max="11526" width="16.42578125" style="183" bestFit="1" customWidth="1"/>
    <col min="11527" max="11527" width="15.5703125" style="183" customWidth="1"/>
    <col min="11528" max="11528" width="20.140625" style="183" customWidth="1"/>
    <col min="11529" max="11529" width="14.140625" style="183" customWidth="1"/>
    <col min="11530" max="11530" width="8.7109375" style="183" customWidth="1"/>
    <col min="11531" max="11531" width="16.85546875" style="183" customWidth="1"/>
    <col min="11532" max="11532" width="17.5703125" style="183" customWidth="1"/>
    <col min="11533" max="11533" width="13.85546875" style="183" customWidth="1"/>
    <col min="11534" max="11776" width="9.140625" style="183"/>
    <col min="11777" max="11777" width="6" style="183" customWidth="1"/>
    <col min="11778" max="11778" width="14.140625" style="183" customWidth="1"/>
    <col min="11779" max="11779" width="11.5703125" style="183" customWidth="1"/>
    <col min="11780" max="11780" width="15.42578125" style="183" customWidth="1"/>
    <col min="11781" max="11781" width="11.42578125" style="183" customWidth="1"/>
    <col min="11782" max="11782" width="16.42578125" style="183" bestFit="1" customWidth="1"/>
    <col min="11783" max="11783" width="15.5703125" style="183" customWidth="1"/>
    <col min="11784" max="11784" width="20.140625" style="183" customWidth="1"/>
    <col min="11785" max="11785" width="14.140625" style="183" customWidth="1"/>
    <col min="11786" max="11786" width="8.7109375" style="183" customWidth="1"/>
    <col min="11787" max="11787" width="16.85546875" style="183" customWidth="1"/>
    <col min="11788" max="11788" width="17.5703125" style="183" customWidth="1"/>
    <col min="11789" max="11789" width="13.85546875" style="183" customWidth="1"/>
    <col min="11790" max="12032" width="9.140625" style="183"/>
    <col min="12033" max="12033" width="6" style="183" customWidth="1"/>
    <col min="12034" max="12034" width="14.140625" style="183" customWidth="1"/>
    <col min="12035" max="12035" width="11.5703125" style="183" customWidth="1"/>
    <col min="12036" max="12036" width="15.42578125" style="183" customWidth="1"/>
    <col min="12037" max="12037" width="11.42578125" style="183" customWidth="1"/>
    <col min="12038" max="12038" width="16.42578125" style="183" bestFit="1" customWidth="1"/>
    <col min="12039" max="12039" width="15.5703125" style="183" customWidth="1"/>
    <col min="12040" max="12040" width="20.140625" style="183" customWidth="1"/>
    <col min="12041" max="12041" width="14.140625" style="183" customWidth="1"/>
    <col min="12042" max="12042" width="8.7109375" style="183" customWidth="1"/>
    <col min="12043" max="12043" width="16.85546875" style="183" customWidth="1"/>
    <col min="12044" max="12044" width="17.5703125" style="183" customWidth="1"/>
    <col min="12045" max="12045" width="13.85546875" style="183" customWidth="1"/>
    <col min="12046" max="12288" width="9.140625" style="183"/>
    <col min="12289" max="12289" width="6" style="183" customWidth="1"/>
    <col min="12290" max="12290" width="14.140625" style="183" customWidth="1"/>
    <col min="12291" max="12291" width="11.5703125" style="183" customWidth="1"/>
    <col min="12292" max="12292" width="15.42578125" style="183" customWidth="1"/>
    <col min="12293" max="12293" width="11.42578125" style="183" customWidth="1"/>
    <col min="12294" max="12294" width="16.42578125" style="183" bestFit="1" customWidth="1"/>
    <col min="12295" max="12295" width="15.5703125" style="183" customWidth="1"/>
    <col min="12296" max="12296" width="20.140625" style="183" customWidth="1"/>
    <col min="12297" max="12297" width="14.140625" style="183" customWidth="1"/>
    <col min="12298" max="12298" width="8.7109375" style="183" customWidth="1"/>
    <col min="12299" max="12299" width="16.85546875" style="183" customWidth="1"/>
    <col min="12300" max="12300" width="17.5703125" style="183" customWidth="1"/>
    <col min="12301" max="12301" width="13.85546875" style="183" customWidth="1"/>
    <col min="12302" max="12544" width="9.140625" style="183"/>
    <col min="12545" max="12545" width="6" style="183" customWidth="1"/>
    <col min="12546" max="12546" width="14.140625" style="183" customWidth="1"/>
    <col min="12547" max="12547" width="11.5703125" style="183" customWidth="1"/>
    <col min="12548" max="12548" width="15.42578125" style="183" customWidth="1"/>
    <col min="12549" max="12549" width="11.42578125" style="183" customWidth="1"/>
    <col min="12550" max="12550" width="16.42578125" style="183" bestFit="1" customWidth="1"/>
    <col min="12551" max="12551" width="15.5703125" style="183" customWidth="1"/>
    <col min="12552" max="12552" width="20.140625" style="183" customWidth="1"/>
    <col min="12553" max="12553" width="14.140625" style="183" customWidth="1"/>
    <col min="12554" max="12554" width="8.7109375" style="183" customWidth="1"/>
    <col min="12555" max="12555" width="16.85546875" style="183" customWidth="1"/>
    <col min="12556" max="12556" width="17.5703125" style="183" customWidth="1"/>
    <col min="12557" max="12557" width="13.85546875" style="183" customWidth="1"/>
    <col min="12558" max="12800" width="9.140625" style="183"/>
    <col min="12801" max="12801" width="6" style="183" customWidth="1"/>
    <col min="12802" max="12802" width="14.140625" style="183" customWidth="1"/>
    <col min="12803" max="12803" width="11.5703125" style="183" customWidth="1"/>
    <col min="12804" max="12804" width="15.42578125" style="183" customWidth="1"/>
    <col min="12805" max="12805" width="11.42578125" style="183" customWidth="1"/>
    <col min="12806" max="12806" width="16.42578125" style="183" bestFit="1" customWidth="1"/>
    <col min="12807" max="12807" width="15.5703125" style="183" customWidth="1"/>
    <col min="12808" max="12808" width="20.140625" style="183" customWidth="1"/>
    <col min="12809" max="12809" width="14.140625" style="183" customWidth="1"/>
    <col min="12810" max="12810" width="8.7109375" style="183" customWidth="1"/>
    <col min="12811" max="12811" width="16.85546875" style="183" customWidth="1"/>
    <col min="12812" max="12812" width="17.5703125" style="183" customWidth="1"/>
    <col min="12813" max="12813" width="13.85546875" style="183" customWidth="1"/>
    <col min="12814" max="13056" width="9.140625" style="183"/>
    <col min="13057" max="13057" width="6" style="183" customWidth="1"/>
    <col min="13058" max="13058" width="14.140625" style="183" customWidth="1"/>
    <col min="13059" max="13059" width="11.5703125" style="183" customWidth="1"/>
    <col min="13060" max="13060" width="15.42578125" style="183" customWidth="1"/>
    <col min="13061" max="13061" width="11.42578125" style="183" customWidth="1"/>
    <col min="13062" max="13062" width="16.42578125" style="183" bestFit="1" customWidth="1"/>
    <col min="13063" max="13063" width="15.5703125" style="183" customWidth="1"/>
    <col min="13064" max="13064" width="20.140625" style="183" customWidth="1"/>
    <col min="13065" max="13065" width="14.140625" style="183" customWidth="1"/>
    <col min="13066" max="13066" width="8.7109375" style="183" customWidth="1"/>
    <col min="13067" max="13067" width="16.85546875" style="183" customWidth="1"/>
    <col min="13068" max="13068" width="17.5703125" style="183" customWidth="1"/>
    <col min="13069" max="13069" width="13.85546875" style="183" customWidth="1"/>
    <col min="13070" max="13312" width="9.140625" style="183"/>
    <col min="13313" max="13313" width="6" style="183" customWidth="1"/>
    <col min="13314" max="13314" width="14.140625" style="183" customWidth="1"/>
    <col min="13315" max="13315" width="11.5703125" style="183" customWidth="1"/>
    <col min="13316" max="13316" width="15.42578125" style="183" customWidth="1"/>
    <col min="13317" max="13317" width="11.42578125" style="183" customWidth="1"/>
    <col min="13318" max="13318" width="16.42578125" style="183" bestFit="1" customWidth="1"/>
    <col min="13319" max="13319" width="15.5703125" style="183" customWidth="1"/>
    <col min="13320" max="13320" width="20.140625" style="183" customWidth="1"/>
    <col min="13321" max="13321" width="14.140625" style="183" customWidth="1"/>
    <col min="13322" max="13322" width="8.7109375" style="183" customWidth="1"/>
    <col min="13323" max="13323" width="16.85546875" style="183" customWidth="1"/>
    <col min="13324" max="13324" width="17.5703125" style="183" customWidth="1"/>
    <col min="13325" max="13325" width="13.85546875" style="183" customWidth="1"/>
    <col min="13326" max="13568" width="9.140625" style="183"/>
    <col min="13569" max="13569" width="6" style="183" customWidth="1"/>
    <col min="13570" max="13570" width="14.140625" style="183" customWidth="1"/>
    <col min="13571" max="13571" width="11.5703125" style="183" customWidth="1"/>
    <col min="13572" max="13572" width="15.42578125" style="183" customWidth="1"/>
    <col min="13573" max="13573" width="11.42578125" style="183" customWidth="1"/>
    <col min="13574" max="13574" width="16.42578125" style="183" bestFit="1" customWidth="1"/>
    <col min="13575" max="13575" width="15.5703125" style="183" customWidth="1"/>
    <col min="13576" max="13576" width="20.140625" style="183" customWidth="1"/>
    <col min="13577" max="13577" width="14.140625" style="183" customWidth="1"/>
    <col min="13578" max="13578" width="8.7109375" style="183" customWidth="1"/>
    <col min="13579" max="13579" width="16.85546875" style="183" customWidth="1"/>
    <col min="13580" max="13580" width="17.5703125" style="183" customWidth="1"/>
    <col min="13581" max="13581" width="13.85546875" style="183" customWidth="1"/>
    <col min="13582" max="13824" width="9.140625" style="183"/>
    <col min="13825" max="13825" width="6" style="183" customWidth="1"/>
    <col min="13826" max="13826" width="14.140625" style="183" customWidth="1"/>
    <col min="13827" max="13827" width="11.5703125" style="183" customWidth="1"/>
    <col min="13828" max="13828" width="15.42578125" style="183" customWidth="1"/>
    <col min="13829" max="13829" width="11.42578125" style="183" customWidth="1"/>
    <col min="13830" max="13830" width="16.42578125" style="183" bestFit="1" customWidth="1"/>
    <col min="13831" max="13831" width="15.5703125" style="183" customWidth="1"/>
    <col min="13832" max="13832" width="20.140625" style="183" customWidth="1"/>
    <col min="13833" max="13833" width="14.140625" style="183" customWidth="1"/>
    <col min="13834" max="13834" width="8.7109375" style="183" customWidth="1"/>
    <col min="13835" max="13835" width="16.85546875" style="183" customWidth="1"/>
    <col min="13836" max="13836" width="17.5703125" style="183" customWidth="1"/>
    <col min="13837" max="13837" width="13.85546875" style="183" customWidth="1"/>
    <col min="13838" max="14080" width="9.140625" style="183"/>
    <col min="14081" max="14081" width="6" style="183" customWidth="1"/>
    <col min="14082" max="14082" width="14.140625" style="183" customWidth="1"/>
    <col min="14083" max="14083" width="11.5703125" style="183" customWidth="1"/>
    <col min="14084" max="14084" width="15.42578125" style="183" customWidth="1"/>
    <col min="14085" max="14085" width="11.42578125" style="183" customWidth="1"/>
    <col min="14086" max="14086" width="16.42578125" style="183" bestFit="1" customWidth="1"/>
    <col min="14087" max="14087" width="15.5703125" style="183" customWidth="1"/>
    <col min="14088" max="14088" width="20.140625" style="183" customWidth="1"/>
    <col min="14089" max="14089" width="14.140625" style="183" customWidth="1"/>
    <col min="14090" max="14090" width="8.7109375" style="183" customWidth="1"/>
    <col min="14091" max="14091" width="16.85546875" style="183" customWidth="1"/>
    <col min="14092" max="14092" width="17.5703125" style="183" customWidth="1"/>
    <col min="14093" max="14093" width="13.85546875" style="183" customWidth="1"/>
    <col min="14094" max="14336" width="9.140625" style="183"/>
    <col min="14337" max="14337" width="6" style="183" customWidth="1"/>
    <col min="14338" max="14338" width="14.140625" style="183" customWidth="1"/>
    <col min="14339" max="14339" width="11.5703125" style="183" customWidth="1"/>
    <col min="14340" max="14340" width="15.42578125" style="183" customWidth="1"/>
    <col min="14341" max="14341" width="11.42578125" style="183" customWidth="1"/>
    <col min="14342" max="14342" width="16.42578125" style="183" bestFit="1" customWidth="1"/>
    <col min="14343" max="14343" width="15.5703125" style="183" customWidth="1"/>
    <col min="14344" max="14344" width="20.140625" style="183" customWidth="1"/>
    <col min="14345" max="14345" width="14.140625" style="183" customWidth="1"/>
    <col min="14346" max="14346" width="8.7109375" style="183" customWidth="1"/>
    <col min="14347" max="14347" width="16.85546875" style="183" customWidth="1"/>
    <col min="14348" max="14348" width="17.5703125" style="183" customWidth="1"/>
    <col min="14349" max="14349" width="13.85546875" style="183" customWidth="1"/>
    <col min="14350" max="14592" width="9.140625" style="183"/>
    <col min="14593" max="14593" width="6" style="183" customWidth="1"/>
    <col min="14594" max="14594" width="14.140625" style="183" customWidth="1"/>
    <col min="14595" max="14595" width="11.5703125" style="183" customWidth="1"/>
    <col min="14596" max="14596" width="15.42578125" style="183" customWidth="1"/>
    <col min="14597" max="14597" width="11.42578125" style="183" customWidth="1"/>
    <col min="14598" max="14598" width="16.42578125" style="183" bestFit="1" customWidth="1"/>
    <col min="14599" max="14599" width="15.5703125" style="183" customWidth="1"/>
    <col min="14600" max="14600" width="20.140625" style="183" customWidth="1"/>
    <col min="14601" max="14601" width="14.140625" style="183" customWidth="1"/>
    <col min="14602" max="14602" width="8.7109375" style="183" customWidth="1"/>
    <col min="14603" max="14603" width="16.85546875" style="183" customWidth="1"/>
    <col min="14604" max="14604" width="17.5703125" style="183" customWidth="1"/>
    <col min="14605" max="14605" width="13.85546875" style="183" customWidth="1"/>
    <col min="14606" max="14848" width="9.140625" style="183"/>
    <col min="14849" max="14849" width="6" style="183" customWidth="1"/>
    <col min="14850" max="14850" width="14.140625" style="183" customWidth="1"/>
    <col min="14851" max="14851" width="11.5703125" style="183" customWidth="1"/>
    <col min="14852" max="14852" width="15.42578125" style="183" customWidth="1"/>
    <col min="14853" max="14853" width="11.42578125" style="183" customWidth="1"/>
    <col min="14854" max="14854" width="16.42578125" style="183" bestFit="1" customWidth="1"/>
    <col min="14855" max="14855" width="15.5703125" style="183" customWidth="1"/>
    <col min="14856" max="14856" width="20.140625" style="183" customWidth="1"/>
    <col min="14857" max="14857" width="14.140625" style="183" customWidth="1"/>
    <col min="14858" max="14858" width="8.7109375" style="183" customWidth="1"/>
    <col min="14859" max="14859" width="16.85546875" style="183" customWidth="1"/>
    <col min="14860" max="14860" width="17.5703125" style="183" customWidth="1"/>
    <col min="14861" max="14861" width="13.85546875" style="183" customWidth="1"/>
    <col min="14862" max="15104" width="9.140625" style="183"/>
    <col min="15105" max="15105" width="6" style="183" customWidth="1"/>
    <col min="15106" max="15106" width="14.140625" style="183" customWidth="1"/>
    <col min="15107" max="15107" width="11.5703125" style="183" customWidth="1"/>
    <col min="15108" max="15108" width="15.42578125" style="183" customWidth="1"/>
    <col min="15109" max="15109" width="11.42578125" style="183" customWidth="1"/>
    <col min="15110" max="15110" width="16.42578125" style="183" bestFit="1" customWidth="1"/>
    <col min="15111" max="15111" width="15.5703125" style="183" customWidth="1"/>
    <col min="15112" max="15112" width="20.140625" style="183" customWidth="1"/>
    <col min="15113" max="15113" width="14.140625" style="183" customWidth="1"/>
    <col min="15114" max="15114" width="8.7109375" style="183" customWidth="1"/>
    <col min="15115" max="15115" width="16.85546875" style="183" customWidth="1"/>
    <col min="15116" max="15116" width="17.5703125" style="183" customWidth="1"/>
    <col min="15117" max="15117" width="13.85546875" style="183" customWidth="1"/>
    <col min="15118" max="15360" width="9.140625" style="183"/>
    <col min="15361" max="15361" width="6" style="183" customWidth="1"/>
    <col min="15362" max="15362" width="14.140625" style="183" customWidth="1"/>
    <col min="15363" max="15363" width="11.5703125" style="183" customWidth="1"/>
    <col min="15364" max="15364" width="15.42578125" style="183" customWidth="1"/>
    <col min="15365" max="15365" width="11.42578125" style="183" customWidth="1"/>
    <col min="15366" max="15366" width="16.42578125" style="183" bestFit="1" customWidth="1"/>
    <col min="15367" max="15367" width="15.5703125" style="183" customWidth="1"/>
    <col min="15368" max="15368" width="20.140625" style="183" customWidth="1"/>
    <col min="15369" max="15369" width="14.140625" style="183" customWidth="1"/>
    <col min="15370" max="15370" width="8.7109375" style="183" customWidth="1"/>
    <col min="15371" max="15371" width="16.85546875" style="183" customWidth="1"/>
    <col min="15372" max="15372" width="17.5703125" style="183" customWidth="1"/>
    <col min="15373" max="15373" width="13.85546875" style="183" customWidth="1"/>
    <col min="15374" max="15616" width="9.140625" style="183"/>
    <col min="15617" max="15617" width="6" style="183" customWidth="1"/>
    <col min="15618" max="15618" width="14.140625" style="183" customWidth="1"/>
    <col min="15619" max="15619" width="11.5703125" style="183" customWidth="1"/>
    <col min="15620" max="15620" width="15.42578125" style="183" customWidth="1"/>
    <col min="15621" max="15621" width="11.42578125" style="183" customWidth="1"/>
    <col min="15622" max="15622" width="16.42578125" style="183" bestFit="1" customWidth="1"/>
    <col min="15623" max="15623" width="15.5703125" style="183" customWidth="1"/>
    <col min="15624" max="15624" width="20.140625" style="183" customWidth="1"/>
    <col min="15625" max="15625" width="14.140625" style="183" customWidth="1"/>
    <col min="15626" max="15626" width="8.7109375" style="183" customWidth="1"/>
    <col min="15627" max="15627" width="16.85546875" style="183" customWidth="1"/>
    <col min="15628" max="15628" width="17.5703125" style="183" customWidth="1"/>
    <col min="15629" max="15629" width="13.85546875" style="183" customWidth="1"/>
    <col min="15630" max="15872" width="9.140625" style="183"/>
    <col min="15873" max="15873" width="6" style="183" customWidth="1"/>
    <col min="15874" max="15874" width="14.140625" style="183" customWidth="1"/>
    <col min="15875" max="15875" width="11.5703125" style="183" customWidth="1"/>
    <col min="15876" max="15876" width="15.42578125" style="183" customWidth="1"/>
    <col min="15877" max="15877" width="11.42578125" style="183" customWidth="1"/>
    <col min="15878" max="15878" width="16.42578125" style="183" bestFit="1" customWidth="1"/>
    <col min="15879" max="15879" width="15.5703125" style="183" customWidth="1"/>
    <col min="15880" max="15880" width="20.140625" style="183" customWidth="1"/>
    <col min="15881" max="15881" width="14.140625" style="183" customWidth="1"/>
    <col min="15882" max="15882" width="8.7109375" style="183" customWidth="1"/>
    <col min="15883" max="15883" width="16.85546875" style="183" customWidth="1"/>
    <col min="15884" max="15884" width="17.5703125" style="183" customWidth="1"/>
    <col min="15885" max="15885" width="13.85546875" style="183" customWidth="1"/>
    <col min="15886" max="16128" width="9.140625" style="183"/>
    <col min="16129" max="16129" width="6" style="183" customWidth="1"/>
    <col min="16130" max="16130" width="14.140625" style="183" customWidth="1"/>
    <col min="16131" max="16131" width="11.5703125" style="183" customWidth="1"/>
    <col min="16132" max="16132" width="15.42578125" style="183" customWidth="1"/>
    <col min="16133" max="16133" width="11.42578125" style="183" customWidth="1"/>
    <col min="16134" max="16134" width="16.42578125" style="183" bestFit="1" customWidth="1"/>
    <col min="16135" max="16135" width="15.5703125" style="183" customWidth="1"/>
    <col min="16136" max="16136" width="20.140625" style="183" customWidth="1"/>
    <col min="16137" max="16137" width="14.140625" style="183" customWidth="1"/>
    <col min="16138" max="16138" width="8.7109375" style="183" customWidth="1"/>
    <col min="16139" max="16139" width="16.85546875" style="183" customWidth="1"/>
    <col min="16140" max="16140" width="17.5703125" style="183" customWidth="1"/>
    <col min="16141" max="16141" width="13.85546875" style="183" customWidth="1"/>
    <col min="16142" max="16384" width="9.140625" style="183"/>
  </cols>
  <sheetData>
    <row r="1" spans="1:9" ht="18" customHeight="1">
      <c r="A1" s="944" t="s">
        <v>556</v>
      </c>
      <c r="B1" s="944"/>
      <c r="C1" s="944"/>
      <c r="D1" s="944"/>
      <c r="E1" s="944"/>
      <c r="F1" s="944"/>
      <c r="G1" s="944"/>
      <c r="H1" s="944"/>
      <c r="I1" s="944"/>
    </row>
    <row r="2" spans="1:9" ht="19.5" customHeight="1">
      <c r="A2" s="945"/>
      <c r="B2" s="945"/>
      <c r="C2" s="945"/>
      <c r="D2" s="945"/>
      <c r="E2" s="946"/>
      <c r="F2" s="947" t="s">
        <v>557</v>
      </c>
      <c r="G2" s="947"/>
      <c r="H2" s="947"/>
      <c r="I2" s="947"/>
    </row>
    <row r="3" spans="1:9" ht="27" customHeight="1">
      <c r="A3" s="948"/>
      <c r="B3" s="949" t="s">
        <v>384</v>
      </c>
      <c r="C3" s="950"/>
      <c r="D3" s="950"/>
      <c r="E3" s="951"/>
      <c r="F3" s="952" t="s">
        <v>558</v>
      </c>
      <c r="G3" s="953"/>
      <c r="H3" s="952" t="s">
        <v>559</v>
      </c>
      <c r="I3" s="953"/>
    </row>
    <row r="4" spans="1:9" ht="15" customHeight="1">
      <c r="A4" s="954"/>
      <c r="B4" s="955"/>
      <c r="C4" s="956"/>
      <c r="D4" s="956"/>
      <c r="E4" s="957"/>
      <c r="F4" s="882" t="s">
        <v>5</v>
      </c>
      <c r="G4" s="882" t="s">
        <v>5</v>
      </c>
      <c r="H4" s="882" t="s">
        <v>5</v>
      </c>
      <c r="I4" s="882" t="s">
        <v>5</v>
      </c>
    </row>
    <row r="5" spans="1:9">
      <c r="A5" s="954" t="s">
        <v>560</v>
      </c>
      <c r="B5" s="958" t="s">
        <v>561</v>
      </c>
      <c r="C5" s="959"/>
      <c r="D5" s="959"/>
      <c r="E5" s="960"/>
      <c r="F5" s="960"/>
      <c r="G5" s="960"/>
      <c r="H5" s="960"/>
      <c r="I5" s="960"/>
    </row>
    <row r="6" spans="1:9">
      <c r="A6" s="954"/>
      <c r="B6" s="961" t="s">
        <v>562</v>
      </c>
      <c r="C6" s="959"/>
      <c r="D6" s="959"/>
      <c r="E6" s="960"/>
      <c r="F6" s="960"/>
      <c r="G6" s="962">
        <v>-16774745885.619995</v>
      </c>
      <c r="H6" s="960"/>
      <c r="I6" s="962">
        <v>-4031153321.0899963</v>
      </c>
    </row>
    <row r="7" spans="1:9">
      <c r="A7" s="954"/>
      <c r="B7" s="961"/>
      <c r="C7" s="959"/>
      <c r="D7" s="959"/>
      <c r="E7" s="960"/>
      <c r="F7" s="960"/>
      <c r="G7" s="960"/>
      <c r="H7" s="960"/>
      <c r="I7" s="960"/>
    </row>
    <row r="8" spans="1:9">
      <c r="A8" s="954"/>
      <c r="B8" s="958" t="s">
        <v>563</v>
      </c>
      <c r="C8" s="959"/>
      <c r="D8" s="959"/>
      <c r="E8" s="960"/>
      <c r="F8" s="960"/>
      <c r="G8" s="960"/>
      <c r="H8" s="960"/>
      <c r="I8" s="960"/>
    </row>
    <row r="9" spans="1:9">
      <c r="A9" s="954"/>
      <c r="B9" s="961" t="s">
        <v>564</v>
      </c>
      <c r="C9" s="959"/>
      <c r="D9" s="959"/>
      <c r="E9" s="960"/>
      <c r="F9" s="963">
        <v>-2018196702</v>
      </c>
      <c r="G9" s="960"/>
      <c r="H9" s="963">
        <v>-1522045766</v>
      </c>
      <c r="I9" s="960"/>
    </row>
    <row r="10" spans="1:9">
      <c r="A10" s="954"/>
      <c r="B10" s="961" t="s">
        <v>565</v>
      </c>
      <c r="C10" s="959"/>
      <c r="D10" s="959"/>
      <c r="E10" s="960"/>
      <c r="F10" s="963">
        <v>5864026552.1100006</v>
      </c>
      <c r="G10" s="960"/>
      <c r="H10" s="963">
        <v>4392123888.1000004</v>
      </c>
      <c r="I10" s="960"/>
    </row>
    <row r="11" spans="1:9">
      <c r="A11" s="954"/>
      <c r="B11" s="961" t="s">
        <v>566</v>
      </c>
      <c r="C11" s="959"/>
      <c r="D11" s="959"/>
      <c r="E11" s="960"/>
      <c r="F11" s="963">
        <v>-91189348.870000005</v>
      </c>
      <c r="G11" s="960"/>
      <c r="H11" s="963">
        <v>-88616943.390000001</v>
      </c>
      <c r="I11" s="960"/>
    </row>
    <row r="12" spans="1:9">
      <c r="A12" s="954"/>
      <c r="B12" s="961" t="s">
        <v>567</v>
      </c>
      <c r="C12" s="959"/>
      <c r="D12" s="959"/>
      <c r="E12" s="960"/>
      <c r="F12" s="963">
        <v>6115456313.1700001</v>
      </c>
      <c r="G12" s="964">
        <v>9870096814.4099998</v>
      </c>
      <c r="H12" s="964">
        <v>4050488530</v>
      </c>
      <c r="I12" s="964">
        <v>6831949708.710001</v>
      </c>
    </row>
    <row r="13" spans="1:9">
      <c r="A13" s="954"/>
      <c r="B13" s="958" t="s">
        <v>568</v>
      </c>
      <c r="C13" s="959"/>
      <c r="D13" s="959"/>
      <c r="E13" s="960"/>
      <c r="F13" s="960"/>
      <c r="G13" s="965">
        <v>-6904649071.2099953</v>
      </c>
      <c r="H13" s="960"/>
      <c r="I13" s="966">
        <v>2800796387.6200047</v>
      </c>
    </row>
    <row r="14" spans="1:9">
      <c r="A14" s="954"/>
      <c r="B14" s="961"/>
      <c r="C14" s="959"/>
      <c r="D14" s="959"/>
      <c r="E14" s="960"/>
      <c r="F14" s="960"/>
      <c r="G14" s="960"/>
      <c r="H14" s="960"/>
      <c r="I14" s="960"/>
    </row>
    <row r="15" spans="1:9">
      <c r="A15" s="954"/>
      <c r="B15" s="958" t="s">
        <v>569</v>
      </c>
      <c r="C15" s="959"/>
      <c r="D15" s="959"/>
      <c r="E15" s="960"/>
      <c r="F15" s="960"/>
      <c r="G15" s="960"/>
      <c r="H15" s="960"/>
      <c r="I15" s="960"/>
    </row>
    <row r="16" spans="1:9">
      <c r="A16" s="954"/>
      <c r="B16" s="958" t="s">
        <v>570</v>
      </c>
      <c r="C16" s="959"/>
      <c r="D16" s="959"/>
      <c r="E16" s="960"/>
      <c r="F16" s="960"/>
      <c r="G16" s="960"/>
      <c r="H16" s="960"/>
      <c r="I16" s="960"/>
    </row>
    <row r="17" spans="1:13">
      <c r="A17" s="954"/>
      <c r="B17" s="967" t="s">
        <v>571</v>
      </c>
      <c r="C17" s="959"/>
      <c r="D17" s="959"/>
      <c r="E17" s="960"/>
      <c r="F17" s="963">
        <v>352856525.06999969</v>
      </c>
      <c r="G17" s="960"/>
      <c r="H17" s="963">
        <v>7740176908</v>
      </c>
      <c r="I17" s="960"/>
    </row>
    <row r="18" spans="1:13">
      <c r="A18" s="954"/>
      <c r="B18" s="961" t="s">
        <v>572</v>
      </c>
      <c r="C18" s="959"/>
      <c r="D18" s="959"/>
      <c r="E18" s="960"/>
      <c r="F18" s="963">
        <v>-255933415.99999976</v>
      </c>
      <c r="G18" s="960"/>
      <c r="H18" s="963">
        <v>-220488495.02000022</v>
      </c>
      <c r="I18" s="960"/>
    </row>
    <row r="19" spans="1:13">
      <c r="A19" s="954"/>
      <c r="B19" s="961" t="s">
        <v>226</v>
      </c>
      <c r="C19" s="959"/>
      <c r="D19" s="959"/>
      <c r="E19" s="960"/>
      <c r="F19" s="963">
        <v>-5492575098.7899942</v>
      </c>
      <c r="G19" s="960"/>
      <c r="H19" s="963">
        <v>-894563493.50000477</v>
      </c>
      <c r="I19" s="960"/>
    </row>
    <row r="20" spans="1:13">
      <c r="A20" s="954"/>
      <c r="B20" s="961" t="s">
        <v>573</v>
      </c>
      <c r="C20" s="968"/>
      <c r="D20" s="959"/>
      <c r="E20" s="960"/>
      <c r="F20" s="963">
        <v>-5333283560.0000029</v>
      </c>
      <c r="G20" s="960"/>
      <c r="H20" s="963">
        <v>-1736660978.7999995</v>
      </c>
      <c r="I20" s="960"/>
      <c r="J20" s="969"/>
    </row>
    <row r="21" spans="1:13">
      <c r="A21" s="954"/>
      <c r="B21" s="961" t="s">
        <v>574</v>
      </c>
      <c r="C21" s="959"/>
      <c r="D21" s="959"/>
      <c r="E21" s="960"/>
      <c r="F21" s="963">
        <v>-721628268</v>
      </c>
      <c r="G21" s="960"/>
      <c r="H21" s="963">
        <v>444529229.07000005</v>
      </c>
      <c r="I21" s="960"/>
    </row>
    <row r="22" spans="1:13">
      <c r="A22" s="954"/>
      <c r="B22" s="961"/>
      <c r="C22" s="959"/>
      <c r="D22" s="959"/>
      <c r="E22" s="960"/>
      <c r="F22" s="960"/>
      <c r="G22" s="960" t="s">
        <v>575</v>
      </c>
      <c r="H22" s="960"/>
      <c r="I22" s="960" t="s">
        <v>575</v>
      </c>
    </row>
    <row r="23" spans="1:13" ht="27.75" customHeight="1">
      <c r="A23" s="954"/>
      <c r="B23" s="970" t="s">
        <v>576</v>
      </c>
      <c r="C23" s="971"/>
      <c r="D23" s="971"/>
      <c r="E23" s="972"/>
      <c r="F23" s="960"/>
      <c r="G23" s="960"/>
      <c r="H23" s="960"/>
      <c r="I23" s="960"/>
      <c r="L23" s="969"/>
    </row>
    <row r="24" spans="1:13">
      <c r="A24" s="954"/>
      <c r="B24" s="961" t="s">
        <v>577</v>
      </c>
      <c r="C24" s="959"/>
      <c r="D24" s="959"/>
      <c r="E24" s="960"/>
      <c r="F24" s="963">
        <v>26035669537.780003</v>
      </c>
      <c r="G24" s="960"/>
      <c r="H24" s="963">
        <v>-5825786340.9299984</v>
      </c>
      <c r="I24" s="960"/>
      <c r="M24" s="969"/>
    </row>
    <row r="25" spans="1:13">
      <c r="A25" s="954"/>
      <c r="B25" s="961" t="s">
        <v>578</v>
      </c>
      <c r="C25" s="959"/>
      <c r="D25" s="959"/>
      <c r="E25" s="960"/>
      <c r="F25" s="964">
        <v>7302432197.999999</v>
      </c>
      <c r="G25" s="973">
        <v>21887537918.060005</v>
      </c>
      <c r="H25" s="964">
        <v>2559369275.9400005</v>
      </c>
      <c r="I25" s="964">
        <v>2066576104.7599974</v>
      </c>
      <c r="K25" s="974"/>
    </row>
    <row r="26" spans="1:13">
      <c r="A26" s="954"/>
      <c r="B26" s="958" t="s">
        <v>579</v>
      </c>
      <c r="C26" s="959"/>
      <c r="D26" s="959"/>
      <c r="E26" s="960"/>
      <c r="F26" s="960"/>
      <c r="G26" s="965">
        <v>14982888846.85001</v>
      </c>
      <c r="H26" s="960"/>
      <c r="I26" s="966">
        <v>4867372492.380002</v>
      </c>
    </row>
    <row r="27" spans="1:13">
      <c r="A27" s="954"/>
      <c r="B27" s="961" t="s">
        <v>580</v>
      </c>
      <c r="C27" s="959"/>
      <c r="D27" s="959"/>
      <c r="E27" s="960"/>
      <c r="F27" s="960"/>
      <c r="G27" s="973">
        <v>0</v>
      </c>
      <c r="H27" s="960"/>
      <c r="I27" s="966">
        <v>0</v>
      </c>
    </row>
    <row r="28" spans="1:13">
      <c r="A28" s="954"/>
      <c r="B28" s="958" t="s">
        <v>581</v>
      </c>
      <c r="C28" s="959"/>
      <c r="D28" s="975"/>
      <c r="E28" s="960"/>
      <c r="F28" s="960"/>
      <c r="G28" s="965">
        <v>14982888846.85001</v>
      </c>
      <c r="H28" s="960"/>
      <c r="I28" s="966">
        <v>4867372492.380002</v>
      </c>
    </row>
    <row r="29" spans="1:13">
      <c r="A29" s="954"/>
      <c r="B29" s="961"/>
      <c r="C29" s="959"/>
      <c r="D29" s="959"/>
      <c r="E29" s="960"/>
      <c r="F29" s="960"/>
      <c r="G29" s="960"/>
      <c r="H29" s="960"/>
      <c r="I29" s="960"/>
    </row>
    <row r="30" spans="1:13">
      <c r="A30" s="954" t="s">
        <v>582</v>
      </c>
      <c r="B30" s="958" t="s">
        <v>583</v>
      </c>
      <c r="C30" s="959"/>
      <c r="D30" s="959"/>
      <c r="E30" s="960"/>
      <c r="F30" s="960"/>
      <c r="G30" s="960"/>
      <c r="H30" s="960"/>
      <c r="I30" s="960"/>
    </row>
    <row r="31" spans="1:13">
      <c r="A31" s="954"/>
      <c r="B31" s="961"/>
      <c r="C31" s="959"/>
      <c r="D31" s="959"/>
      <c r="E31" s="960"/>
      <c r="F31" s="960"/>
      <c r="G31" s="960"/>
      <c r="H31" s="960"/>
      <c r="I31" s="960"/>
    </row>
    <row r="32" spans="1:13">
      <c r="A32" s="954"/>
      <c r="B32" s="961" t="s">
        <v>584</v>
      </c>
      <c r="C32" s="959"/>
      <c r="D32" s="959"/>
      <c r="E32" s="960"/>
      <c r="F32" s="963">
        <v>-25243022071.749977</v>
      </c>
      <c r="G32" s="960"/>
      <c r="H32" s="963">
        <v>-11322891326.800001</v>
      </c>
      <c r="I32" s="960"/>
    </row>
    <row r="33" spans="1:13">
      <c r="A33" s="954"/>
      <c r="B33" s="961" t="s">
        <v>585</v>
      </c>
      <c r="C33" s="959"/>
      <c r="D33" s="959"/>
      <c r="E33" s="960"/>
      <c r="F33" s="963">
        <v>91189348.870000005</v>
      </c>
      <c r="G33" s="960"/>
      <c r="H33" s="963">
        <v>88616943.390000001</v>
      </c>
      <c r="I33" s="960"/>
    </row>
    <row r="34" spans="1:13">
      <c r="A34" s="954"/>
      <c r="B34" s="961" t="s">
        <v>586</v>
      </c>
      <c r="C34" s="959"/>
      <c r="D34" s="959"/>
      <c r="E34" s="960"/>
      <c r="F34" s="963">
        <v>27681366</v>
      </c>
      <c r="G34" s="960"/>
      <c r="H34" s="963">
        <v>22774375</v>
      </c>
      <c r="I34" s="960"/>
    </row>
    <row r="35" spans="1:13">
      <c r="A35" s="954"/>
      <c r="B35" s="961" t="s">
        <v>587</v>
      </c>
      <c r="C35" s="959"/>
      <c r="D35" s="968"/>
      <c r="E35" s="960"/>
      <c r="F35" s="976">
        <v>-7609548738</v>
      </c>
      <c r="G35" s="960"/>
      <c r="H35" s="963">
        <v>-334600000</v>
      </c>
      <c r="I35" s="960"/>
    </row>
    <row r="36" spans="1:13" ht="15.75" thickBot="1">
      <c r="A36" s="954"/>
      <c r="B36" s="958" t="s">
        <v>588</v>
      </c>
      <c r="C36" s="968"/>
      <c r="D36" s="959"/>
      <c r="E36" s="960"/>
      <c r="F36" s="977">
        <v>-32733700094.879978</v>
      </c>
      <c r="G36" s="978">
        <v>-32733700094.879978</v>
      </c>
      <c r="H36" s="977">
        <v>-11546100008.410002</v>
      </c>
      <c r="I36" s="978">
        <v>-11546100008.410002</v>
      </c>
    </row>
    <row r="37" spans="1:13" ht="15.75" thickTop="1">
      <c r="A37" s="954"/>
      <c r="B37" s="961"/>
      <c r="C37" s="959"/>
      <c r="D37" s="959"/>
      <c r="E37" s="960"/>
      <c r="F37" s="960"/>
      <c r="G37" s="960"/>
      <c r="H37" s="960"/>
      <c r="I37" s="960"/>
    </row>
    <row r="38" spans="1:13">
      <c r="A38" s="954" t="s">
        <v>45</v>
      </c>
      <c r="B38" s="958" t="s">
        <v>589</v>
      </c>
      <c r="C38" s="959"/>
      <c r="D38" s="959"/>
      <c r="E38" s="960"/>
      <c r="F38" s="960"/>
      <c r="G38" s="960"/>
      <c r="H38" s="960"/>
      <c r="I38" s="960"/>
    </row>
    <row r="39" spans="1:13">
      <c r="A39" s="954"/>
      <c r="B39" s="961" t="s">
        <v>590</v>
      </c>
      <c r="C39" s="959"/>
      <c r="D39" s="968"/>
      <c r="E39" s="960"/>
      <c r="F39" s="976">
        <v>-12803612035.139999</v>
      </c>
      <c r="G39" s="960"/>
      <c r="H39" s="960"/>
      <c r="I39" s="960"/>
    </row>
    <row r="40" spans="1:13" ht="18.75" customHeight="1">
      <c r="A40" s="954"/>
      <c r="B40" s="961" t="s">
        <v>591</v>
      </c>
      <c r="C40" s="959"/>
      <c r="D40" s="959"/>
      <c r="E40" s="960"/>
      <c r="F40" s="979">
        <v>54735917946.660004</v>
      </c>
      <c r="G40" s="980"/>
      <c r="H40" s="960">
        <v>64571384220.1101</v>
      </c>
      <c r="I40" s="981"/>
    </row>
    <row r="41" spans="1:13">
      <c r="A41" s="954"/>
      <c r="B41" s="961" t="s">
        <v>592</v>
      </c>
      <c r="C41" s="959"/>
      <c r="D41" s="959"/>
      <c r="E41" s="960"/>
      <c r="F41" s="979">
        <v>3229052271</v>
      </c>
      <c r="G41" s="980"/>
      <c r="H41" s="979">
        <v>258162895.46999979</v>
      </c>
      <c r="I41" s="981"/>
    </row>
    <row r="42" spans="1:13">
      <c r="A42" s="954"/>
      <c r="B42" s="961" t="s">
        <v>593</v>
      </c>
      <c r="C42" s="959"/>
      <c r="D42" s="959"/>
      <c r="E42" s="960"/>
      <c r="F42" s="979">
        <v>6656789423.8600006</v>
      </c>
      <c r="G42" s="960"/>
      <c r="H42" s="960">
        <v>2710964187.7899995</v>
      </c>
      <c r="I42" s="960"/>
      <c r="M42" s="974"/>
    </row>
    <row r="43" spans="1:13">
      <c r="A43" s="954"/>
      <c r="B43" s="961" t="s">
        <v>594</v>
      </c>
      <c r="C43" s="959"/>
      <c r="D43" s="959"/>
      <c r="E43" s="960"/>
      <c r="F43" s="976">
        <v>-27139882956.310005</v>
      </c>
      <c r="G43" s="960"/>
      <c r="H43" s="976">
        <v>-55952535402.879997</v>
      </c>
      <c r="I43" s="981"/>
    </row>
    <row r="44" spans="1:13">
      <c r="A44" s="954"/>
      <c r="B44" s="961" t="s">
        <v>595</v>
      </c>
      <c r="C44" s="959"/>
      <c r="D44" s="959"/>
      <c r="E44" s="960"/>
      <c r="F44" s="976">
        <v>-6115456313.1700001</v>
      </c>
      <c r="G44" s="960"/>
      <c r="H44" s="976">
        <v>-4050488530</v>
      </c>
      <c r="I44" s="960"/>
      <c r="K44" s="974"/>
    </row>
    <row r="45" spans="1:13" ht="15.75" thickBot="1">
      <c r="A45" s="954"/>
      <c r="B45" s="958" t="s">
        <v>596</v>
      </c>
      <c r="C45" s="959"/>
      <c r="D45" s="959"/>
      <c r="E45" s="960"/>
      <c r="F45" s="982">
        <v>18562808336.900002</v>
      </c>
      <c r="G45" s="983">
        <v>18562808336.900002</v>
      </c>
      <c r="H45" s="982">
        <v>7537487370.4900665</v>
      </c>
      <c r="I45" s="983">
        <v>7537487370.4900665</v>
      </c>
    </row>
    <row r="46" spans="1:13" ht="16.5" thickTop="1" thickBot="1">
      <c r="A46" s="954" t="s">
        <v>597</v>
      </c>
      <c r="B46" s="958" t="s">
        <v>598</v>
      </c>
      <c r="C46" s="959"/>
      <c r="D46" s="959"/>
      <c r="E46" s="960"/>
      <c r="F46" s="960"/>
      <c r="G46" s="984">
        <v>811997088.87003326</v>
      </c>
      <c r="H46" s="960"/>
      <c r="I46" s="984">
        <v>858759854.4600668</v>
      </c>
    </row>
    <row r="47" spans="1:13" ht="15.75" thickTop="1">
      <c r="A47" s="954" t="s">
        <v>599</v>
      </c>
      <c r="B47" s="958" t="s">
        <v>600</v>
      </c>
      <c r="C47" s="959"/>
      <c r="D47" s="959"/>
      <c r="E47" s="960"/>
      <c r="F47" s="960"/>
      <c r="G47" s="960"/>
      <c r="H47" s="960"/>
      <c r="I47" s="960"/>
    </row>
    <row r="48" spans="1:13">
      <c r="A48" s="954"/>
      <c r="B48" s="961" t="s">
        <v>601</v>
      </c>
      <c r="C48" s="959"/>
      <c r="D48" s="959"/>
      <c r="E48" s="960"/>
      <c r="F48" s="960"/>
      <c r="G48" s="983">
        <v>4104704408.9200649</v>
      </c>
      <c r="H48" s="960"/>
      <c r="I48" s="983">
        <v>3245944554.4599962</v>
      </c>
      <c r="K48" s="985"/>
      <c r="L48" s="986"/>
      <c r="M48" s="985"/>
    </row>
    <row r="49" spans="1:12">
      <c r="A49" s="954"/>
      <c r="B49" s="961" t="s">
        <v>602</v>
      </c>
      <c r="C49" s="959"/>
      <c r="D49" s="959"/>
      <c r="E49" s="960"/>
      <c r="F49" s="960"/>
      <c r="G49" s="983">
        <v>4916701497.5100613</v>
      </c>
      <c r="H49" s="960"/>
      <c r="I49" s="983">
        <v>4104704408.9200649</v>
      </c>
    </row>
    <row r="50" spans="1:12" ht="15.75" thickBot="1">
      <c r="A50" s="987" t="s">
        <v>603</v>
      </c>
      <c r="B50" s="988" t="s">
        <v>604</v>
      </c>
      <c r="C50" s="989"/>
      <c r="D50" s="989"/>
      <c r="E50" s="990"/>
      <c r="F50" s="990"/>
      <c r="G50" s="984">
        <v>811997088.58999634</v>
      </c>
      <c r="H50" s="990"/>
      <c r="I50" s="984">
        <v>858759854.4600687</v>
      </c>
      <c r="K50" s="969"/>
      <c r="L50" s="969"/>
    </row>
    <row r="51" spans="1:12" ht="9" customHeight="1" thickTop="1">
      <c r="A51" s="945"/>
      <c r="B51" s="945"/>
      <c r="C51" s="945"/>
      <c r="D51" s="945"/>
      <c r="E51" s="986"/>
      <c r="F51" s="986"/>
      <c r="G51" s="991"/>
      <c r="H51" s="986"/>
      <c r="I51" s="986"/>
    </row>
    <row r="52" spans="1:12">
      <c r="A52" s="992" t="s">
        <v>505</v>
      </c>
      <c r="B52" s="992"/>
      <c r="C52" s="992"/>
      <c r="D52" s="992"/>
      <c r="E52" s="986"/>
      <c r="F52" s="986"/>
    </row>
    <row r="53" spans="1:12" ht="15" customHeight="1">
      <c r="A53" s="993" t="s">
        <v>507</v>
      </c>
      <c r="B53" s="993"/>
      <c r="C53" s="993"/>
      <c r="D53" s="945"/>
      <c r="E53" s="994" t="s">
        <v>506</v>
      </c>
      <c r="F53" s="994"/>
      <c r="G53" s="994"/>
      <c r="H53" s="995"/>
      <c r="I53" s="994"/>
      <c r="K53" s="996"/>
      <c r="L53" s="997"/>
    </row>
    <row r="54" spans="1:12">
      <c r="A54" s="992" t="s">
        <v>508</v>
      </c>
      <c r="B54" s="992"/>
      <c r="C54" s="992"/>
      <c r="D54" s="992"/>
      <c r="E54" s="998"/>
      <c r="F54" s="998"/>
      <c r="G54" s="998"/>
      <c r="H54" s="998"/>
      <c r="I54" s="998"/>
      <c r="K54" s="996"/>
      <c r="L54" s="997"/>
    </row>
    <row r="55" spans="1:12" ht="15" customHeight="1">
      <c r="A55" s="999" t="s">
        <v>509</v>
      </c>
      <c r="B55" s="999"/>
      <c r="C55" s="992"/>
      <c r="D55" s="992"/>
      <c r="E55" s="998"/>
      <c r="F55" s="998"/>
      <c r="G55" s="998"/>
      <c r="H55" s="998"/>
      <c r="I55" s="998"/>
    </row>
    <row r="56" spans="1:12" ht="15" customHeight="1">
      <c r="A56" s="1000"/>
      <c r="E56" s="1000"/>
      <c r="F56" s="1000"/>
      <c r="G56" s="1000"/>
      <c r="H56" s="1000"/>
      <c r="I56" s="1000"/>
    </row>
    <row r="57" spans="1:12" ht="14.25" customHeight="1">
      <c r="A57" s="1001"/>
      <c r="B57" s="1001"/>
      <c r="C57" s="1001"/>
      <c r="D57" s="1001"/>
      <c r="E57" s="992"/>
      <c r="F57" s="1002" t="s">
        <v>605</v>
      </c>
      <c r="G57" s="992"/>
      <c r="H57" s="1003" t="s">
        <v>511</v>
      </c>
      <c r="I57" s="1003"/>
    </row>
    <row r="58" spans="1:12">
      <c r="A58" s="1004" t="s">
        <v>514</v>
      </c>
      <c r="B58" s="992"/>
      <c r="C58" s="992"/>
      <c r="D58" s="945"/>
      <c r="E58" s="1005" t="s">
        <v>551</v>
      </c>
      <c r="F58" s="1006"/>
      <c r="G58" s="1006"/>
      <c r="H58" s="1007" t="s">
        <v>513</v>
      </c>
      <c r="I58" s="1007"/>
    </row>
    <row r="59" spans="1:12" ht="15" customHeight="1">
      <c r="A59" s="1004" t="s">
        <v>517</v>
      </c>
      <c r="B59" s="1008"/>
      <c r="C59" s="992"/>
      <c r="D59" s="945"/>
    </row>
    <row r="60" spans="1:12">
      <c r="A60" s="1004" t="s">
        <v>520</v>
      </c>
      <c r="E60" s="1009"/>
      <c r="F60" s="1009"/>
      <c r="G60" s="1009"/>
      <c r="I60" s="1009"/>
    </row>
    <row r="61" spans="1:12" ht="16.5">
      <c r="A61" s="1004" t="s">
        <v>555</v>
      </c>
      <c r="B61" s="992"/>
      <c r="C61" s="992"/>
      <c r="D61" s="992"/>
      <c r="F61" s="906" t="s">
        <v>606</v>
      </c>
      <c r="H61" s="1003" t="s">
        <v>607</v>
      </c>
      <c r="I61" s="1003"/>
    </row>
    <row r="62" spans="1:12" ht="16.5">
      <c r="A62" s="1010" t="s">
        <v>522</v>
      </c>
      <c r="B62" s="992"/>
      <c r="C62" s="992"/>
      <c r="D62" s="992"/>
      <c r="E62" s="914" t="s">
        <v>608</v>
      </c>
      <c r="F62" s="914"/>
      <c r="G62" s="945"/>
      <c r="H62" s="1007" t="s">
        <v>609</v>
      </c>
      <c r="I62" s="1007"/>
      <c r="J62" s="1011"/>
    </row>
    <row r="63" spans="1:12">
      <c r="G63" s="945"/>
    </row>
    <row r="64" spans="1:12">
      <c r="E64" s="1012"/>
      <c r="F64" s="1012"/>
      <c r="G64" s="1012"/>
      <c r="I64" s="1013"/>
    </row>
  </sheetData>
  <mergeCells count="11">
    <mergeCell ref="A55:B55"/>
    <mergeCell ref="H57:I57"/>
    <mergeCell ref="H58:I58"/>
    <mergeCell ref="H61:I61"/>
    <mergeCell ref="H62:I62"/>
    <mergeCell ref="A1:I1"/>
    <mergeCell ref="F2:I2"/>
    <mergeCell ref="F3:G3"/>
    <mergeCell ref="H3:I3"/>
    <mergeCell ref="B23:E23"/>
    <mergeCell ref="A53:C53"/>
  </mergeCells>
  <printOptions horizontalCentered="1"/>
  <pageMargins left="0.45" right="0.2" top="0.27" bottom="0.25" header="0.3" footer="0.3"/>
  <pageSetup paperSize="9" scale="75" orientation="portrait" r:id="rId1"/>
</worksheet>
</file>

<file path=xl/worksheets/sheet4.xml><?xml version="1.0" encoding="utf-8"?>
<worksheet xmlns="http://schemas.openxmlformats.org/spreadsheetml/2006/main" xmlns:r="http://schemas.openxmlformats.org/officeDocument/2006/relationships">
  <sheetPr>
    <tabColor rgb="FF92D050"/>
  </sheetPr>
  <dimension ref="A1:H53"/>
  <sheetViews>
    <sheetView view="pageBreakPreview" topLeftCell="C51" zoomScale="115" zoomScaleSheetLayoutView="115" workbookViewId="0">
      <selection activeCell="G39" sqref="G39"/>
    </sheetView>
  </sheetViews>
  <sheetFormatPr defaultRowHeight="18"/>
  <cols>
    <col min="1" max="1" width="4.140625" style="3" customWidth="1"/>
    <col min="2" max="2" width="30.42578125" style="3" customWidth="1"/>
    <col min="3" max="3" width="11.5703125" style="3" customWidth="1"/>
    <col min="4" max="4" width="23.28515625" style="3" customWidth="1"/>
    <col min="5" max="5" width="23.140625" style="3" customWidth="1"/>
    <col min="6" max="6" width="14.28515625" style="3" customWidth="1"/>
    <col min="7" max="7" width="46.140625" style="3" customWidth="1"/>
    <col min="8" max="8" width="12.42578125" style="3" bestFit="1" customWidth="1"/>
    <col min="9" max="256" width="9.140625" style="3"/>
    <col min="257" max="257" width="4.140625" style="3" customWidth="1"/>
    <col min="258" max="258" width="30.42578125" style="3" customWidth="1"/>
    <col min="259" max="259" width="11.5703125" style="3" customWidth="1"/>
    <col min="260" max="260" width="23.28515625" style="3" customWidth="1"/>
    <col min="261" max="261" width="23.140625" style="3" customWidth="1"/>
    <col min="262" max="262" width="14.28515625" style="3" customWidth="1"/>
    <col min="263" max="263" width="46.140625" style="3" customWidth="1"/>
    <col min="264" max="264" width="12.42578125" style="3" bestFit="1" customWidth="1"/>
    <col min="265" max="512" width="9.140625" style="3"/>
    <col min="513" max="513" width="4.140625" style="3" customWidth="1"/>
    <col min="514" max="514" width="30.42578125" style="3" customWidth="1"/>
    <col min="515" max="515" width="11.5703125" style="3" customWidth="1"/>
    <col min="516" max="516" width="23.28515625" style="3" customWidth="1"/>
    <col min="517" max="517" width="23.140625" style="3" customWidth="1"/>
    <col min="518" max="518" width="14.28515625" style="3" customWidth="1"/>
    <col min="519" max="519" width="46.140625" style="3" customWidth="1"/>
    <col min="520" max="520" width="12.42578125" style="3" bestFit="1" customWidth="1"/>
    <col min="521" max="768" width="9.140625" style="3"/>
    <col min="769" max="769" width="4.140625" style="3" customWidth="1"/>
    <col min="770" max="770" width="30.42578125" style="3" customWidth="1"/>
    <col min="771" max="771" width="11.5703125" style="3" customWidth="1"/>
    <col min="772" max="772" width="23.28515625" style="3" customWidth="1"/>
    <col min="773" max="773" width="23.140625" style="3" customWidth="1"/>
    <col min="774" max="774" width="14.28515625" style="3" customWidth="1"/>
    <col min="775" max="775" width="46.140625" style="3" customWidth="1"/>
    <col min="776" max="776" width="12.42578125" style="3" bestFit="1" customWidth="1"/>
    <col min="777" max="1024" width="9.140625" style="3"/>
    <col min="1025" max="1025" width="4.140625" style="3" customWidth="1"/>
    <col min="1026" max="1026" width="30.42578125" style="3" customWidth="1"/>
    <col min="1027" max="1027" width="11.5703125" style="3" customWidth="1"/>
    <col min="1028" max="1028" width="23.28515625" style="3" customWidth="1"/>
    <col min="1029" max="1029" width="23.140625" style="3" customWidth="1"/>
    <col min="1030" max="1030" width="14.28515625" style="3" customWidth="1"/>
    <col min="1031" max="1031" width="46.140625" style="3" customWidth="1"/>
    <col min="1032" max="1032" width="12.42578125" style="3" bestFit="1" customWidth="1"/>
    <col min="1033" max="1280" width="9.140625" style="3"/>
    <col min="1281" max="1281" width="4.140625" style="3" customWidth="1"/>
    <col min="1282" max="1282" width="30.42578125" style="3" customWidth="1"/>
    <col min="1283" max="1283" width="11.5703125" style="3" customWidth="1"/>
    <col min="1284" max="1284" width="23.28515625" style="3" customWidth="1"/>
    <col min="1285" max="1285" width="23.140625" style="3" customWidth="1"/>
    <col min="1286" max="1286" width="14.28515625" style="3" customWidth="1"/>
    <col min="1287" max="1287" width="46.140625" style="3" customWidth="1"/>
    <col min="1288" max="1288" width="12.42578125" style="3" bestFit="1" customWidth="1"/>
    <col min="1289" max="1536" width="9.140625" style="3"/>
    <col min="1537" max="1537" width="4.140625" style="3" customWidth="1"/>
    <col min="1538" max="1538" width="30.42578125" style="3" customWidth="1"/>
    <col min="1539" max="1539" width="11.5703125" style="3" customWidth="1"/>
    <col min="1540" max="1540" width="23.28515625" style="3" customWidth="1"/>
    <col min="1541" max="1541" width="23.140625" style="3" customWidth="1"/>
    <col min="1542" max="1542" width="14.28515625" style="3" customWidth="1"/>
    <col min="1543" max="1543" width="46.140625" style="3" customWidth="1"/>
    <col min="1544" max="1544" width="12.42578125" style="3" bestFit="1" customWidth="1"/>
    <col min="1545" max="1792" width="9.140625" style="3"/>
    <col min="1793" max="1793" width="4.140625" style="3" customWidth="1"/>
    <col min="1794" max="1794" width="30.42578125" style="3" customWidth="1"/>
    <col min="1795" max="1795" width="11.5703125" style="3" customWidth="1"/>
    <col min="1796" max="1796" width="23.28515625" style="3" customWidth="1"/>
    <col min="1797" max="1797" width="23.140625" style="3" customWidth="1"/>
    <col min="1798" max="1798" width="14.28515625" style="3" customWidth="1"/>
    <col min="1799" max="1799" width="46.140625" style="3" customWidth="1"/>
    <col min="1800" max="1800" width="12.42578125" style="3" bestFit="1" customWidth="1"/>
    <col min="1801" max="2048" width="9.140625" style="3"/>
    <col min="2049" max="2049" width="4.140625" style="3" customWidth="1"/>
    <col min="2050" max="2050" width="30.42578125" style="3" customWidth="1"/>
    <col min="2051" max="2051" width="11.5703125" style="3" customWidth="1"/>
    <col min="2052" max="2052" width="23.28515625" style="3" customWidth="1"/>
    <col min="2053" max="2053" width="23.140625" style="3" customWidth="1"/>
    <col min="2054" max="2054" width="14.28515625" style="3" customWidth="1"/>
    <col min="2055" max="2055" width="46.140625" style="3" customWidth="1"/>
    <col min="2056" max="2056" width="12.42578125" style="3" bestFit="1" customWidth="1"/>
    <col min="2057" max="2304" width="9.140625" style="3"/>
    <col min="2305" max="2305" width="4.140625" style="3" customWidth="1"/>
    <col min="2306" max="2306" width="30.42578125" style="3" customWidth="1"/>
    <col min="2307" max="2307" width="11.5703125" style="3" customWidth="1"/>
    <col min="2308" max="2308" width="23.28515625" style="3" customWidth="1"/>
    <col min="2309" max="2309" width="23.140625" style="3" customWidth="1"/>
    <col min="2310" max="2310" width="14.28515625" style="3" customWidth="1"/>
    <col min="2311" max="2311" width="46.140625" style="3" customWidth="1"/>
    <col min="2312" max="2312" width="12.42578125" style="3" bestFit="1" customWidth="1"/>
    <col min="2313" max="2560" width="9.140625" style="3"/>
    <col min="2561" max="2561" width="4.140625" style="3" customWidth="1"/>
    <col min="2562" max="2562" width="30.42578125" style="3" customWidth="1"/>
    <col min="2563" max="2563" width="11.5703125" style="3" customWidth="1"/>
    <col min="2564" max="2564" width="23.28515625" style="3" customWidth="1"/>
    <col min="2565" max="2565" width="23.140625" style="3" customWidth="1"/>
    <col min="2566" max="2566" width="14.28515625" style="3" customWidth="1"/>
    <col min="2567" max="2567" width="46.140625" style="3" customWidth="1"/>
    <col min="2568" max="2568" width="12.42578125" style="3" bestFit="1" customWidth="1"/>
    <col min="2569" max="2816" width="9.140625" style="3"/>
    <col min="2817" max="2817" width="4.140625" style="3" customWidth="1"/>
    <col min="2818" max="2818" width="30.42578125" style="3" customWidth="1"/>
    <col min="2819" max="2819" width="11.5703125" style="3" customWidth="1"/>
    <col min="2820" max="2820" width="23.28515625" style="3" customWidth="1"/>
    <col min="2821" max="2821" width="23.140625" style="3" customWidth="1"/>
    <col min="2822" max="2822" width="14.28515625" style="3" customWidth="1"/>
    <col min="2823" max="2823" width="46.140625" style="3" customWidth="1"/>
    <col min="2824" max="2824" width="12.42578125" style="3" bestFit="1" customWidth="1"/>
    <col min="2825" max="3072" width="9.140625" style="3"/>
    <col min="3073" max="3073" width="4.140625" style="3" customWidth="1"/>
    <col min="3074" max="3074" width="30.42578125" style="3" customWidth="1"/>
    <col min="3075" max="3075" width="11.5703125" style="3" customWidth="1"/>
    <col min="3076" max="3076" width="23.28515625" style="3" customWidth="1"/>
    <col min="3077" max="3077" width="23.140625" style="3" customWidth="1"/>
    <col min="3078" max="3078" width="14.28515625" style="3" customWidth="1"/>
    <col min="3079" max="3079" width="46.140625" style="3" customWidth="1"/>
    <col min="3080" max="3080" width="12.42578125" style="3" bestFit="1" customWidth="1"/>
    <col min="3081" max="3328" width="9.140625" style="3"/>
    <col min="3329" max="3329" width="4.140625" style="3" customWidth="1"/>
    <col min="3330" max="3330" width="30.42578125" style="3" customWidth="1"/>
    <col min="3331" max="3331" width="11.5703125" style="3" customWidth="1"/>
    <col min="3332" max="3332" width="23.28515625" style="3" customWidth="1"/>
    <col min="3333" max="3333" width="23.140625" style="3" customWidth="1"/>
    <col min="3334" max="3334" width="14.28515625" style="3" customWidth="1"/>
    <col min="3335" max="3335" width="46.140625" style="3" customWidth="1"/>
    <col min="3336" max="3336" width="12.42578125" style="3" bestFit="1" customWidth="1"/>
    <col min="3337" max="3584" width="9.140625" style="3"/>
    <col min="3585" max="3585" width="4.140625" style="3" customWidth="1"/>
    <col min="3586" max="3586" width="30.42578125" style="3" customWidth="1"/>
    <col min="3587" max="3587" width="11.5703125" style="3" customWidth="1"/>
    <col min="3588" max="3588" width="23.28515625" style="3" customWidth="1"/>
    <col min="3589" max="3589" width="23.140625" style="3" customWidth="1"/>
    <col min="3590" max="3590" width="14.28515625" style="3" customWidth="1"/>
    <col min="3591" max="3591" width="46.140625" style="3" customWidth="1"/>
    <col min="3592" max="3592" width="12.42578125" style="3" bestFit="1" customWidth="1"/>
    <col min="3593" max="3840" width="9.140625" style="3"/>
    <col min="3841" max="3841" width="4.140625" style="3" customWidth="1"/>
    <col min="3842" max="3842" width="30.42578125" style="3" customWidth="1"/>
    <col min="3843" max="3843" width="11.5703125" style="3" customWidth="1"/>
    <col min="3844" max="3844" width="23.28515625" style="3" customWidth="1"/>
    <col min="3845" max="3845" width="23.140625" style="3" customWidth="1"/>
    <col min="3846" max="3846" width="14.28515625" style="3" customWidth="1"/>
    <col min="3847" max="3847" width="46.140625" style="3" customWidth="1"/>
    <col min="3848" max="3848" width="12.42578125" style="3" bestFit="1" customWidth="1"/>
    <col min="3849" max="4096" width="9.140625" style="3"/>
    <col min="4097" max="4097" width="4.140625" style="3" customWidth="1"/>
    <col min="4098" max="4098" width="30.42578125" style="3" customWidth="1"/>
    <col min="4099" max="4099" width="11.5703125" style="3" customWidth="1"/>
    <col min="4100" max="4100" width="23.28515625" style="3" customWidth="1"/>
    <col min="4101" max="4101" width="23.140625" style="3" customWidth="1"/>
    <col min="4102" max="4102" width="14.28515625" style="3" customWidth="1"/>
    <col min="4103" max="4103" width="46.140625" style="3" customWidth="1"/>
    <col min="4104" max="4104" width="12.42578125" style="3" bestFit="1" customWidth="1"/>
    <col min="4105" max="4352" width="9.140625" style="3"/>
    <col min="4353" max="4353" width="4.140625" style="3" customWidth="1"/>
    <col min="4354" max="4354" width="30.42578125" style="3" customWidth="1"/>
    <col min="4355" max="4355" width="11.5703125" style="3" customWidth="1"/>
    <col min="4356" max="4356" width="23.28515625" style="3" customWidth="1"/>
    <col min="4357" max="4357" width="23.140625" style="3" customWidth="1"/>
    <col min="4358" max="4358" width="14.28515625" style="3" customWidth="1"/>
    <col min="4359" max="4359" width="46.140625" style="3" customWidth="1"/>
    <col min="4360" max="4360" width="12.42578125" style="3" bestFit="1" customWidth="1"/>
    <col min="4361" max="4608" width="9.140625" style="3"/>
    <col min="4609" max="4609" width="4.140625" style="3" customWidth="1"/>
    <col min="4610" max="4610" width="30.42578125" style="3" customWidth="1"/>
    <col min="4611" max="4611" width="11.5703125" style="3" customWidth="1"/>
    <col min="4612" max="4612" width="23.28515625" style="3" customWidth="1"/>
    <col min="4613" max="4613" width="23.140625" style="3" customWidth="1"/>
    <col min="4614" max="4614" width="14.28515625" style="3" customWidth="1"/>
    <col min="4615" max="4615" width="46.140625" style="3" customWidth="1"/>
    <col min="4616" max="4616" width="12.42578125" style="3" bestFit="1" customWidth="1"/>
    <col min="4617" max="4864" width="9.140625" style="3"/>
    <col min="4865" max="4865" width="4.140625" style="3" customWidth="1"/>
    <col min="4866" max="4866" width="30.42578125" style="3" customWidth="1"/>
    <col min="4867" max="4867" width="11.5703125" style="3" customWidth="1"/>
    <col min="4868" max="4868" width="23.28515625" style="3" customWidth="1"/>
    <col min="4869" max="4869" width="23.140625" style="3" customWidth="1"/>
    <col min="4870" max="4870" width="14.28515625" style="3" customWidth="1"/>
    <col min="4871" max="4871" width="46.140625" style="3" customWidth="1"/>
    <col min="4872" max="4872" width="12.42578125" style="3" bestFit="1" customWidth="1"/>
    <col min="4873" max="5120" width="9.140625" style="3"/>
    <col min="5121" max="5121" width="4.140625" style="3" customWidth="1"/>
    <col min="5122" max="5122" width="30.42578125" style="3" customWidth="1"/>
    <col min="5123" max="5123" width="11.5703125" style="3" customWidth="1"/>
    <col min="5124" max="5124" width="23.28515625" style="3" customWidth="1"/>
    <col min="5125" max="5125" width="23.140625" style="3" customWidth="1"/>
    <col min="5126" max="5126" width="14.28515625" style="3" customWidth="1"/>
    <col min="5127" max="5127" width="46.140625" style="3" customWidth="1"/>
    <col min="5128" max="5128" width="12.42578125" style="3" bestFit="1" customWidth="1"/>
    <col min="5129" max="5376" width="9.140625" style="3"/>
    <col min="5377" max="5377" width="4.140625" style="3" customWidth="1"/>
    <col min="5378" max="5378" width="30.42578125" style="3" customWidth="1"/>
    <col min="5379" max="5379" width="11.5703125" style="3" customWidth="1"/>
    <col min="5380" max="5380" width="23.28515625" style="3" customWidth="1"/>
    <col min="5381" max="5381" width="23.140625" style="3" customWidth="1"/>
    <col min="5382" max="5382" width="14.28515625" style="3" customWidth="1"/>
    <col min="5383" max="5383" width="46.140625" style="3" customWidth="1"/>
    <col min="5384" max="5384" width="12.42578125" style="3" bestFit="1" customWidth="1"/>
    <col min="5385" max="5632" width="9.140625" style="3"/>
    <col min="5633" max="5633" width="4.140625" style="3" customWidth="1"/>
    <col min="5634" max="5634" width="30.42578125" style="3" customWidth="1"/>
    <col min="5635" max="5635" width="11.5703125" style="3" customWidth="1"/>
    <col min="5636" max="5636" width="23.28515625" style="3" customWidth="1"/>
    <col min="5637" max="5637" width="23.140625" style="3" customWidth="1"/>
    <col min="5638" max="5638" width="14.28515625" style="3" customWidth="1"/>
    <col min="5639" max="5639" width="46.140625" style="3" customWidth="1"/>
    <col min="5640" max="5640" width="12.42578125" style="3" bestFit="1" customWidth="1"/>
    <col min="5641" max="5888" width="9.140625" style="3"/>
    <col min="5889" max="5889" width="4.140625" style="3" customWidth="1"/>
    <col min="5890" max="5890" width="30.42578125" style="3" customWidth="1"/>
    <col min="5891" max="5891" width="11.5703125" style="3" customWidth="1"/>
    <col min="5892" max="5892" width="23.28515625" style="3" customWidth="1"/>
    <col min="5893" max="5893" width="23.140625" style="3" customWidth="1"/>
    <col min="5894" max="5894" width="14.28515625" style="3" customWidth="1"/>
    <col min="5895" max="5895" width="46.140625" style="3" customWidth="1"/>
    <col min="5896" max="5896" width="12.42578125" style="3" bestFit="1" customWidth="1"/>
    <col min="5897" max="6144" width="9.140625" style="3"/>
    <col min="6145" max="6145" width="4.140625" style="3" customWidth="1"/>
    <col min="6146" max="6146" width="30.42578125" style="3" customWidth="1"/>
    <col min="6147" max="6147" width="11.5703125" style="3" customWidth="1"/>
    <col min="6148" max="6148" width="23.28515625" style="3" customWidth="1"/>
    <col min="6149" max="6149" width="23.140625" style="3" customWidth="1"/>
    <col min="6150" max="6150" width="14.28515625" style="3" customWidth="1"/>
    <col min="6151" max="6151" width="46.140625" style="3" customWidth="1"/>
    <col min="6152" max="6152" width="12.42578125" style="3" bestFit="1" customWidth="1"/>
    <col min="6153" max="6400" width="9.140625" style="3"/>
    <col min="6401" max="6401" width="4.140625" style="3" customWidth="1"/>
    <col min="6402" max="6402" width="30.42578125" style="3" customWidth="1"/>
    <col min="6403" max="6403" width="11.5703125" style="3" customWidth="1"/>
    <col min="6404" max="6404" width="23.28515625" style="3" customWidth="1"/>
    <col min="6405" max="6405" width="23.140625" style="3" customWidth="1"/>
    <col min="6406" max="6406" width="14.28515625" style="3" customWidth="1"/>
    <col min="6407" max="6407" width="46.140625" style="3" customWidth="1"/>
    <col min="6408" max="6408" width="12.42578125" style="3" bestFit="1" customWidth="1"/>
    <col min="6409" max="6656" width="9.140625" style="3"/>
    <col min="6657" max="6657" width="4.140625" style="3" customWidth="1"/>
    <col min="6658" max="6658" width="30.42578125" style="3" customWidth="1"/>
    <col min="6659" max="6659" width="11.5703125" style="3" customWidth="1"/>
    <col min="6660" max="6660" width="23.28515625" style="3" customWidth="1"/>
    <col min="6661" max="6661" width="23.140625" style="3" customWidth="1"/>
    <col min="6662" max="6662" width="14.28515625" style="3" customWidth="1"/>
    <col min="6663" max="6663" width="46.140625" style="3" customWidth="1"/>
    <col min="6664" max="6664" width="12.42578125" style="3" bestFit="1" customWidth="1"/>
    <col min="6665" max="6912" width="9.140625" style="3"/>
    <col min="6913" max="6913" width="4.140625" style="3" customWidth="1"/>
    <col min="6914" max="6914" width="30.42578125" style="3" customWidth="1"/>
    <col min="6915" max="6915" width="11.5703125" style="3" customWidth="1"/>
    <col min="6916" max="6916" width="23.28515625" style="3" customWidth="1"/>
    <col min="6917" max="6917" width="23.140625" style="3" customWidth="1"/>
    <col min="6918" max="6918" width="14.28515625" style="3" customWidth="1"/>
    <col min="6919" max="6919" width="46.140625" style="3" customWidth="1"/>
    <col min="6920" max="6920" width="12.42578125" style="3" bestFit="1" customWidth="1"/>
    <col min="6921" max="7168" width="9.140625" style="3"/>
    <col min="7169" max="7169" width="4.140625" style="3" customWidth="1"/>
    <col min="7170" max="7170" width="30.42578125" style="3" customWidth="1"/>
    <col min="7171" max="7171" width="11.5703125" style="3" customWidth="1"/>
    <col min="7172" max="7172" width="23.28515625" style="3" customWidth="1"/>
    <col min="7173" max="7173" width="23.140625" style="3" customWidth="1"/>
    <col min="7174" max="7174" width="14.28515625" style="3" customWidth="1"/>
    <col min="7175" max="7175" width="46.140625" style="3" customWidth="1"/>
    <col min="7176" max="7176" width="12.42578125" style="3" bestFit="1" customWidth="1"/>
    <col min="7177" max="7424" width="9.140625" style="3"/>
    <col min="7425" max="7425" width="4.140625" style="3" customWidth="1"/>
    <col min="7426" max="7426" width="30.42578125" style="3" customWidth="1"/>
    <col min="7427" max="7427" width="11.5703125" style="3" customWidth="1"/>
    <col min="7428" max="7428" width="23.28515625" style="3" customWidth="1"/>
    <col min="7429" max="7429" width="23.140625" style="3" customWidth="1"/>
    <col min="7430" max="7430" width="14.28515625" style="3" customWidth="1"/>
    <col min="7431" max="7431" width="46.140625" style="3" customWidth="1"/>
    <col min="7432" max="7432" width="12.42578125" style="3" bestFit="1" customWidth="1"/>
    <col min="7433" max="7680" width="9.140625" style="3"/>
    <col min="7681" max="7681" width="4.140625" style="3" customWidth="1"/>
    <col min="7682" max="7682" width="30.42578125" style="3" customWidth="1"/>
    <col min="7683" max="7683" width="11.5703125" style="3" customWidth="1"/>
    <col min="7684" max="7684" width="23.28515625" style="3" customWidth="1"/>
    <col min="7685" max="7685" width="23.140625" style="3" customWidth="1"/>
    <col min="7686" max="7686" width="14.28515625" style="3" customWidth="1"/>
    <col min="7687" max="7687" width="46.140625" style="3" customWidth="1"/>
    <col min="7688" max="7688" width="12.42578125" style="3" bestFit="1" customWidth="1"/>
    <col min="7689" max="7936" width="9.140625" style="3"/>
    <col min="7937" max="7937" width="4.140625" style="3" customWidth="1"/>
    <col min="7938" max="7938" width="30.42578125" style="3" customWidth="1"/>
    <col min="7939" max="7939" width="11.5703125" style="3" customWidth="1"/>
    <col min="7940" max="7940" width="23.28515625" style="3" customWidth="1"/>
    <col min="7941" max="7941" width="23.140625" style="3" customWidth="1"/>
    <col min="7942" max="7942" width="14.28515625" style="3" customWidth="1"/>
    <col min="7943" max="7943" width="46.140625" style="3" customWidth="1"/>
    <col min="7944" max="7944" width="12.42578125" style="3" bestFit="1" customWidth="1"/>
    <col min="7945" max="8192" width="9.140625" style="3"/>
    <col min="8193" max="8193" width="4.140625" style="3" customWidth="1"/>
    <col min="8194" max="8194" width="30.42578125" style="3" customWidth="1"/>
    <col min="8195" max="8195" width="11.5703125" style="3" customWidth="1"/>
    <col min="8196" max="8196" width="23.28515625" style="3" customWidth="1"/>
    <col min="8197" max="8197" width="23.140625" style="3" customWidth="1"/>
    <col min="8198" max="8198" width="14.28515625" style="3" customWidth="1"/>
    <col min="8199" max="8199" width="46.140625" style="3" customWidth="1"/>
    <col min="8200" max="8200" width="12.42578125" style="3" bestFit="1" customWidth="1"/>
    <col min="8201" max="8448" width="9.140625" style="3"/>
    <col min="8449" max="8449" width="4.140625" style="3" customWidth="1"/>
    <col min="8450" max="8450" width="30.42578125" style="3" customWidth="1"/>
    <col min="8451" max="8451" width="11.5703125" style="3" customWidth="1"/>
    <col min="8452" max="8452" width="23.28515625" style="3" customWidth="1"/>
    <col min="8453" max="8453" width="23.140625" style="3" customWidth="1"/>
    <col min="8454" max="8454" width="14.28515625" style="3" customWidth="1"/>
    <col min="8455" max="8455" width="46.140625" style="3" customWidth="1"/>
    <col min="8456" max="8456" width="12.42578125" style="3" bestFit="1" customWidth="1"/>
    <col min="8457" max="8704" width="9.140625" style="3"/>
    <col min="8705" max="8705" width="4.140625" style="3" customWidth="1"/>
    <col min="8706" max="8706" width="30.42578125" style="3" customWidth="1"/>
    <col min="8707" max="8707" width="11.5703125" style="3" customWidth="1"/>
    <col min="8708" max="8708" width="23.28515625" style="3" customWidth="1"/>
    <col min="8709" max="8709" width="23.140625" style="3" customWidth="1"/>
    <col min="8710" max="8710" width="14.28515625" style="3" customWidth="1"/>
    <col min="8711" max="8711" width="46.140625" style="3" customWidth="1"/>
    <col min="8712" max="8712" width="12.42578125" style="3" bestFit="1" customWidth="1"/>
    <col min="8713" max="8960" width="9.140625" style="3"/>
    <col min="8961" max="8961" width="4.140625" style="3" customWidth="1"/>
    <col min="8962" max="8962" width="30.42578125" style="3" customWidth="1"/>
    <col min="8963" max="8963" width="11.5703125" style="3" customWidth="1"/>
    <col min="8964" max="8964" width="23.28515625" style="3" customWidth="1"/>
    <col min="8965" max="8965" width="23.140625" style="3" customWidth="1"/>
    <col min="8966" max="8966" width="14.28515625" style="3" customWidth="1"/>
    <col min="8967" max="8967" width="46.140625" style="3" customWidth="1"/>
    <col min="8968" max="8968" width="12.42578125" style="3" bestFit="1" customWidth="1"/>
    <col min="8969" max="9216" width="9.140625" style="3"/>
    <col min="9217" max="9217" width="4.140625" style="3" customWidth="1"/>
    <col min="9218" max="9218" width="30.42578125" style="3" customWidth="1"/>
    <col min="9219" max="9219" width="11.5703125" style="3" customWidth="1"/>
    <col min="9220" max="9220" width="23.28515625" style="3" customWidth="1"/>
    <col min="9221" max="9221" width="23.140625" style="3" customWidth="1"/>
    <col min="9222" max="9222" width="14.28515625" style="3" customWidth="1"/>
    <col min="9223" max="9223" width="46.140625" style="3" customWidth="1"/>
    <col min="9224" max="9224" width="12.42578125" style="3" bestFit="1" customWidth="1"/>
    <col min="9225" max="9472" width="9.140625" style="3"/>
    <col min="9473" max="9473" width="4.140625" style="3" customWidth="1"/>
    <col min="9474" max="9474" width="30.42578125" style="3" customWidth="1"/>
    <col min="9475" max="9475" width="11.5703125" style="3" customWidth="1"/>
    <col min="9476" max="9476" width="23.28515625" style="3" customWidth="1"/>
    <col min="9477" max="9477" width="23.140625" style="3" customWidth="1"/>
    <col min="9478" max="9478" width="14.28515625" style="3" customWidth="1"/>
    <col min="9479" max="9479" width="46.140625" style="3" customWidth="1"/>
    <col min="9480" max="9480" width="12.42578125" style="3" bestFit="1" customWidth="1"/>
    <col min="9481" max="9728" width="9.140625" style="3"/>
    <col min="9729" max="9729" width="4.140625" style="3" customWidth="1"/>
    <col min="9730" max="9730" width="30.42578125" style="3" customWidth="1"/>
    <col min="9731" max="9731" width="11.5703125" style="3" customWidth="1"/>
    <col min="9732" max="9732" width="23.28515625" style="3" customWidth="1"/>
    <col min="9733" max="9733" width="23.140625" style="3" customWidth="1"/>
    <col min="9734" max="9734" width="14.28515625" style="3" customWidth="1"/>
    <col min="9735" max="9735" width="46.140625" style="3" customWidth="1"/>
    <col min="9736" max="9736" width="12.42578125" style="3" bestFit="1" customWidth="1"/>
    <col min="9737" max="9984" width="9.140625" style="3"/>
    <col min="9985" max="9985" width="4.140625" style="3" customWidth="1"/>
    <col min="9986" max="9986" width="30.42578125" style="3" customWidth="1"/>
    <col min="9987" max="9987" width="11.5703125" style="3" customWidth="1"/>
    <col min="9988" max="9988" width="23.28515625" style="3" customWidth="1"/>
    <col min="9989" max="9989" width="23.140625" style="3" customWidth="1"/>
    <col min="9990" max="9990" width="14.28515625" style="3" customWidth="1"/>
    <col min="9991" max="9991" width="46.140625" style="3" customWidth="1"/>
    <col min="9992" max="9992" width="12.42578125" style="3" bestFit="1" customWidth="1"/>
    <col min="9993" max="10240" width="9.140625" style="3"/>
    <col min="10241" max="10241" width="4.140625" style="3" customWidth="1"/>
    <col min="10242" max="10242" width="30.42578125" style="3" customWidth="1"/>
    <col min="10243" max="10243" width="11.5703125" style="3" customWidth="1"/>
    <col min="10244" max="10244" width="23.28515625" style="3" customWidth="1"/>
    <col min="10245" max="10245" width="23.140625" style="3" customWidth="1"/>
    <col min="10246" max="10246" width="14.28515625" style="3" customWidth="1"/>
    <col min="10247" max="10247" width="46.140625" style="3" customWidth="1"/>
    <col min="10248" max="10248" width="12.42578125" style="3" bestFit="1" customWidth="1"/>
    <col min="10249" max="10496" width="9.140625" style="3"/>
    <col min="10497" max="10497" width="4.140625" style="3" customWidth="1"/>
    <col min="10498" max="10498" width="30.42578125" style="3" customWidth="1"/>
    <col min="10499" max="10499" width="11.5703125" style="3" customWidth="1"/>
    <col min="10500" max="10500" width="23.28515625" style="3" customWidth="1"/>
    <col min="10501" max="10501" width="23.140625" style="3" customWidth="1"/>
    <col min="10502" max="10502" width="14.28515625" style="3" customWidth="1"/>
    <col min="10503" max="10503" width="46.140625" style="3" customWidth="1"/>
    <col min="10504" max="10504" width="12.42578125" style="3" bestFit="1" customWidth="1"/>
    <col min="10505" max="10752" width="9.140625" style="3"/>
    <col min="10753" max="10753" width="4.140625" style="3" customWidth="1"/>
    <col min="10754" max="10754" width="30.42578125" style="3" customWidth="1"/>
    <col min="10755" max="10755" width="11.5703125" style="3" customWidth="1"/>
    <col min="10756" max="10756" width="23.28515625" style="3" customWidth="1"/>
    <col min="10757" max="10757" width="23.140625" style="3" customWidth="1"/>
    <col min="10758" max="10758" width="14.28515625" style="3" customWidth="1"/>
    <col min="10759" max="10759" width="46.140625" style="3" customWidth="1"/>
    <col min="10760" max="10760" width="12.42578125" style="3" bestFit="1" customWidth="1"/>
    <col min="10761" max="11008" width="9.140625" style="3"/>
    <col min="11009" max="11009" width="4.140625" style="3" customWidth="1"/>
    <col min="11010" max="11010" width="30.42578125" style="3" customWidth="1"/>
    <col min="11011" max="11011" width="11.5703125" style="3" customWidth="1"/>
    <col min="11012" max="11012" width="23.28515625" style="3" customWidth="1"/>
    <col min="11013" max="11013" width="23.140625" style="3" customWidth="1"/>
    <col min="11014" max="11014" width="14.28515625" style="3" customWidth="1"/>
    <col min="11015" max="11015" width="46.140625" style="3" customWidth="1"/>
    <col min="11016" max="11016" width="12.42578125" style="3" bestFit="1" customWidth="1"/>
    <col min="11017" max="11264" width="9.140625" style="3"/>
    <col min="11265" max="11265" width="4.140625" style="3" customWidth="1"/>
    <col min="11266" max="11266" width="30.42578125" style="3" customWidth="1"/>
    <col min="11267" max="11267" width="11.5703125" style="3" customWidth="1"/>
    <col min="11268" max="11268" width="23.28515625" style="3" customWidth="1"/>
    <col min="11269" max="11269" width="23.140625" style="3" customWidth="1"/>
    <col min="11270" max="11270" width="14.28515625" style="3" customWidth="1"/>
    <col min="11271" max="11271" width="46.140625" style="3" customWidth="1"/>
    <col min="11272" max="11272" width="12.42578125" style="3" bestFit="1" customWidth="1"/>
    <col min="11273" max="11520" width="9.140625" style="3"/>
    <col min="11521" max="11521" width="4.140625" style="3" customWidth="1"/>
    <col min="11522" max="11522" width="30.42578125" style="3" customWidth="1"/>
    <col min="11523" max="11523" width="11.5703125" style="3" customWidth="1"/>
    <col min="11524" max="11524" width="23.28515625" style="3" customWidth="1"/>
    <col min="11525" max="11525" width="23.140625" style="3" customWidth="1"/>
    <col min="11526" max="11526" width="14.28515625" style="3" customWidth="1"/>
    <col min="11527" max="11527" width="46.140625" style="3" customWidth="1"/>
    <col min="11528" max="11528" width="12.42578125" style="3" bestFit="1" customWidth="1"/>
    <col min="11529" max="11776" width="9.140625" style="3"/>
    <col min="11777" max="11777" width="4.140625" style="3" customWidth="1"/>
    <col min="11778" max="11778" width="30.42578125" style="3" customWidth="1"/>
    <col min="11779" max="11779" width="11.5703125" style="3" customWidth="1"/>
    <col min="11780" max="11780" width="23.28515625" style="3" customWidth="1"/>
    <col min="11781" max="11781" width="23.140625" style="3" customWidth="1"/>
    <col min="11782" max="11782" width="14.28515625" style="3" customWidth="1"/>
    <col min="11783" max="11783" width="46.140625" style="3" customWidth="1"/>
    <col min="11784" max="11784" width="12.42578125" style="3" bestFit="1" customWidth="1"/>
    <col min="11785" max="12032" width="9.140625" style="3"/>
    <col min="12033" max="12033" width="4.140625" style="3" customWidth="1"/>
    <col min="12034" max="12034" width="30.42578125" style="3" customWidth="1"/>
    <col min="12035" max="12035" width="11.5703125" style="3" customWidth="1"/>
    <col min="12036" max="12036" width="23.28515625" style="3" customWidth="1"/>
    <col min="12037" max="12037" width="23.140625" style="3" customWidth="1"/>
    <col min="12038" max="12038" width="14.28515625" style="3" customWidth="1"/>
    <col min="12039" max="12039" width="46.140625" style="3" customWidth="1"/>
    <col min="12040" max="12040" width="12.42578125" style="3" bestFit="1" customWidth="1"/>
    <col min="12041" max="12288" width="9.140625" style="3"/>
    <col min="12289" max="12289" width="4.140625" style="3" customWidth="1"/>
    <col min="12290" max="12290" width="30.42578125" style="3" customWidth="1"/>
    <col min="12291" max="12291" width="11.5703125" style="3" customWidth="1"/>
    <col min="12292" max="12292" width="23.28515625" style="3" customWidth="1"/>
    <col min="12293" max="12293" width="23.140625" style="3" customWidth="1"/>
    <col min="12294" max="12294" width="14.28515625" style="3" customWidth="1"/>
    <col min="12295" max="12295" width="46.140625" style="3" customWidth="1"/>
    <col min="12296" max="12296" width="12.42578125" style="3" bestFit="1" customWidth="1"/>
    <col min="12297" max="12544" width="9.140625" style="3"/>
    <col min="12545" max="12545" width="4.140625" style="3" customWidth="1"/>
    <col min="12546" max="12546" width="30.42578125" style="3" customWidth="1"/>
    <col min="12547" max="12547" width="11.5703125" style="3" customWidth="1"/>
    <col min="12548" max="12548" width="23.28515625" style="3" customWidth="1"/>
    <col min="12549" max="12549" width="23.140625" style="3" customWidth="1"/>
    <col min="12550" max="12550" width="14.28515625" style="3" customWidth="1"/>
    <col min="12551" max="12551" width="46.140625" style="3" customWidth="1"/>
    <col min="12552" max="12552" width="12.42578125" style="3" bestFit="1" customWidth="1"/>
    <col min="12553" max="12800" width="9.140625" style="3"/>
    <col min="12801" max="12801" width="4.140625" style="3" customWidth="1"/>
    <col min="12802" max="12802" width="30.42578125" style="3" customWidth="1"/>
    <col min="12803" max="12803" width="11.5703125" style="3" customWidth="1"/>
    <col min="12804" max="12804" width="23.28515625" style="3" customWidth="1"/>
    <col min="12805" max="12805" width="23.140625" style="3" customWidth="1"/>
    <col min="12806" max="12806" width="14.28515625" style="3" customWidth="1"/>
    <col min="12807" max="12807" width="46.140625" style="3" customWidth="1"/>
    <col min="12808" max="12808" width="12.42578125" style="3" bestFit="1" customWidth="1"/>
    <col min="12809" max="13056" width="9.140625" style="3"/>
    <col min="13057" max="13057" width="4.140625" style="3" customWidth="1"/>
    <col min="13058" max="13058" width="30.42578125" style="3" customWidth="1"/>
    <col min="13059" max="13059" width="11.5703125" style="3" customWidth="1"/>
    <col min="13060" max="13060" width="23.28515625" style="3" customWidth="1"/>
    <col min="13061" max="13061" width="23.140625" style="3" customWidth="1"/>
    <col min="13062" max="13062" width="14.28515625" style="3" customWidth="1"/>
    <col min="13063" max="13063" width="46.140625" style="3" customWidth="1"/>
    <col min="13064" max="13064" width="12.42578125" style="3" bestFit="1" customWidth="1"/>
    <col min="13065" max="13312" width="9.140625" style="3"/>
    <col min="13313" max="13313" width="4.140625" style="3" customWidth="1"/>
    <col min="13314" max="13314" width="30.42578125" style="3" customWidth="1"/>
    <col min="13315" max="13315" width="11.5703125" style="3" customWidth="1"/>
    <col min="13316" max="13316" width="23.28515625" style="3" customWidth="1"/>
    <col min="13317" max="13317" width="23.140625" style="3" customWidth="1"/>
    <col min="13318" max="13318" width="14.28515625" style="3" customWidth="1"/>
    <col min="13319" max="13319" width="46.140625" style="3" customWidth="1"/>
    <col min="13320" max="13320" width="12.42578125" style="3" bestFit="1" customWidth="1"/>
    <col min="13321" max="13568" width="9.140625" style="3"/>
    <col min="13569" max="13569" width="4.140625" style="3" customWidth="1"/>
    <col min="13570" max="13570" width="30.42578125" style="3" customWidth="1"/>
    <col min="13571" max="13571" width="11.5703125" style="3" customWidth="1"/>
    <col min="13572" max="13572" width="23.28515625" style="3" customWidth="1"/>
    <col min="13573" max="13573" width="23.140625" style="3" customWidth="1"/>
    <col min="13574" max="13574" width="14.28515625" style="3" customWidth="1"/>
    <col min="13575" max="13575" width="46.140625" style="3" customWidth="1"/>
    <col min="13576" max="13576" width="12.42578125" style="3" bestFit="1" customWidth="1"/>
    <col min="13577" max="13824" width="9.140625" style="3"/>
    <col min="13825" max="13825" width="4.140625" style="3" customWidth="1"/>
    <col min="13826" max="13826" width="30.42578125" style="3" customWidth="1"/>
    <col min="13827" max="13827" width="11.5703125" style="3" customWidth="1"/>
    <col min="13828" max="13828" width="23.28515625" style="3" customWidth="1"/>
    <col min="13829" max="13829" width="23.140625" style="3" customWidth="1"/>
    <col min="13830" max="13830" width="14.28515625" style="3" customWidth="1"/>
    <col min="13831" max="13831" width="46.140625" style="3" customWidth="1"/>
    <col min="13832" max="13832" width="12.42578125" style="3" bestFit="1" customWidth="1"/>
    <col min="13833" max="14080" width="9.140625" style="3"/>
    <col min="14081" max="14081" width="4.140625" style="3" customWidth="1"/>
    <col min="14082" max="14082" width="30.42578125" style="3" customWidth="1"/>
    <col min="14083" max="14083" width="11.5703125" style="3" customWidth="1"/>
    <col min="14084" max="14084" width="23.28515625" style="3" customWidth="1"/>
    <col min="14085" max="14085" width="23.140625" style="3" customWidth="1"/>
    <col min="14086" max="14086" width="14.28515625" style="3" customWidth="1"/>
    <col min="14087" max="14087" width="46.140625" style="3" customWidth="1"/>
    <col min="14088" max="14088" width="12.42578125" style="3" bestFit="1" customWidth="1"/>
    <col min="14089" max="14336" width="9.140625" style="3"/>
    <col min="14337" max="14337" width="4.140625" style="3" customWidth="1"/>
    <col min="14338" max="14338" width="30.42578125" style="3" customWidth="1"/>
    <col min="14339" max="14339" width="11.5703125" style="3" customWidth="1"/>
    <col min="14340" max="14340" width="23.28515625" style="3" customWidth="1"/>
    <col min="14341" max="14341" width="23.140625" style="3" customWidth="1"/>
    <col min="14342" max="14342" width="14.28515625" style="3" customWidth="1"/>
    <col min="14343" max="14343" width="46.140625" style="3" customWidth="1"/>
    <col min="14344" max="14344" width="12.42578125" style="3" bestFit="1" customWidth="1"/>
    <col min="14345" max="14592" width="9.140625" style="3"/>
    <col min="14593" max="14593" width="4.140625" style="3" customWidth="1"/>
    <col min="14594" max="14594" width="30.42578125" style="3" customWidth="1"/>
    <col min="14595" max="14595" width="11.5703125" style="3" customWidth="1"/>
    <col min="14596" max="14596" width="23.28515625" style="3" customWidth="1"/>
    <col min="14597" max="14597" width="23.140625" style="3" customWidth="1"/>
    <col min="14598" max="14598" width="14.28515625" style="3" customWidth="1"/>
    <col min="14599" max="14599" width="46.140625" style="3" customWidth="1"/>
    <col min="14600" max="14600" width="12.42578125" style="3" bestFit="1" customWidth="1"/>
    <col min="14601" max="14848" width="9.140625" style="3"/>
    <col min="14849" max="14849" width="4.140625" style="3" customWidth="1"/>
    <col min="14850" max="14850" width="30.42578125" style="3" customWidth="1"/>
    <col min="14851" max="14851" width="11.5703125" style="3" customWidth="1"/>
    <col min="14852" max="14852" width="23.28515625" style="3" customWidth="1"/>
    <col min="14853" max="14853" width="23.140625" style="3" customWidth="1"/>
    <col min="14854" max="14854" width="14.28515625" style="3" customWidth="1"/>
    <col min="14855" max="14855" width="46.140625" style="3" customWidth="1"/>
    <col min="14856" max="14856" width="12.42578125" style="3" bestFit="1" customWidth="1"/>
    <col min="14857" max="15104" width="9.140625" style="3"/>
    <col min="15105" max="15105" width="4.140625" style="3" customWidth="1"/>
    <col min="15106" max="15106" width="30.42578125" style="3" customWidth="1"/>
    <col min="15107" max="15107" width="11.5703125" style="3" customWidth="1"/>
    <col min="15108" max="15108" width="23.28515625" style="3" customWidth="1"/>
    <col min="15109" max="15109" width="23.140625" style="3" customWidth="1"/>
    <col min="15110" max="15110" width="14.28515625" style="3" customWidth="1"/>
    <col min="15111" max="15111" width="46.140625" style="3" customWidth="1"/>
    <col min="15112" max="15112" width="12.42578125" style="3" bestFit="1" customWidth="1"/>
    <col min="15113" max="15360" width="9.140625" style="3"/>
    <col min="15361" max="15361" width="4.140625" style="3" customWidth="1"/>
    <col min="15362" max="15362" width="30.42578125" style="3" customWidth="1"/>
    <col min="15363" max="15363" width="11.5703125" style="3" customWidth="1"/>
    <col min="15364" max="15364" width="23.28515625" style="3" customWidth="1"/>
    <col min="15365" max="15365" width="23.140625" style="3" customWidth="1"/>
    <col min="15366" max="15366" width="14.28515625" style="3" customWidth="1"/>
    <col min="15367" max="15367" width="46.140625" style="3" customWidth="1"/>
    <col min="15368" max="15368" width="12.42578125" style="3" bestFit="1" customWidth="1"/>
    <col min="15369" max="15616" width="9.140625" style="3"/>
    <col min="15617" max="15617" width="4.140625" style="3" customWidth="1"/>
    <col min="15618" max="15618" width="30.42578125" style="3" customWidth="1"/>
    <col min="15619" max="15619" width="11.5703125" style="3" customWidth="1"/>
    <col min="15620" max="15620" width="23.28515625" style="3" customWidth="1"/>
    <col min="15621" max="15621" width="23.140625" style="3" customWidth="1"/>
    <col min="15622" max="15622" width="14.28515625" style="3" customWidth="1"/>
    <col min="15623" max="15623" width="46.140625" style="3" customWidth="1"/>
    <col min="15624" max="15624" width="12.42578125" style="3" bestFit="1" customWidth="1"/>
    <col min="15625" max="15872" width="9.140625" style="3"/>
    <col min="15873" max="15873" width="4.140625" style="3" customWidth="1"/>
    <col min="15874" max="15874" width="30.42578125" style="3" customWidth="1"/>
    <col min="15875" max="15875" width="11.5703125" style="3" customWidth="1"/>
    <col min="15876" max="15876" width="23.28515625" style="3" customWidth="1"/>
    <col min="15877" max="15877" width="23.140625" style="3" customWidth="1"/>
    <col min="15878" max="15878" width="14.28515625" style="3" customWidth="1"/>
    <col min="15879" max="15879" width="46.140625" style="3" customWidth="1"/>
    <col min="15880" max="15880" width="12.42578125" style="3" bestFit="1" customWidth="1"/>
    <col min="15881" max="16128" width="9.140625" style="3"/>
    <col min="16129" max="16129" width="4.140625" style="3" customWidth="1"/>
    <col min="16130" max="16130" width="30.42578125" style="3" customWidth="1"/>
    <col min="16131" max="16131" width="11.5703125" style="3" customWidth="1"/>
    <col min="16132" max="16132" width="23.28515625" style="3" customWidth="1"/>
    <col min="16133" max="16133" width="23.140625" style="3" customWidth="1"/>
    <col min="16134" max="16134" width="14.28515625" style="3" customWidth="1"/>
    <col min="16135" max="16135" width="46.140625" style="3" customWidth="1"/>
    <col min="16136" max="16136" width="12.42578125" style="3" bestFit="1" customWidth="1"/>
    <col min="16137" max="16384" width="9.140625" style="3"/>
  </cols>
  <sheetData>
    <row r="1" spans="1:8" ht="28.5" customHeight="1">
      <c r="A1" s="1"/>
      <c r="B1" s="574" t="s">
        <v>0</v>
      </c>
      <c r="C1" s="574"/>
      <c r="D1" s="574"/>
      <c r="E1" s="574"/>
      <c r="F1" s="2"/>
      <c r="G1" s="2"/>
    </row>
    <row r="2" spans="1:8" ht="16.5" customHeight="1">
      <c r="A2" s="1"/>
      <c r="B2" s="1"/>
      <c r="C2" s="1"/>
      <c r="D2" s="575" t="s">
        <v>1</v>
      </c>
      <c r="E2" s="575"/>
      <c r="F2" s="2"/>
      <c r="G2" s="2"/>
    </row>
    <row r="3" spans="1:8" ht="33" customHeight="1">
      <c r="A3" s="4"/>
      <c r="B3" s="576" t="s">
        <v>2</v>
      </c>
      <c r="C3" s="576"/>
      <c r="D3" s="5" t="s">
        <v>3</v>
      </c>
      <c r="E3" s="5" t="s">
        <v>4</v>
      </c>
      <c r="F3" s="577"/>
      <c r="G3" s="577"/>
    </row>
    <row r="4" spans="1:8" ht="16.5" customHeight="1">
      <c r="A4" s="4"/>
      <c r="B4" s="576"/>
      <c r="C4" s="576"/>
      <c r="D4" s="6" t="s">
        <v>5</v>
      </c>
      <c r="E4" s="6" t="s">
        <v>5</v>
      </c>
      <c r="F4" s="7"/>
      <c r="G4" s="7"/>
    </row>
    <row r="5" spans="1:8" ht="24.95" customHeight="1">
      <c r="A5" s="4"/>
      <c r="B5" s="8" t="s">
        <v>6</v>
      </c>
      <c r="C5" s="9"/>
      <c r="D5" s="10"/>
      <c r="E5" s="10"/>
      <c r="F5" s="11"/>
      <c r="G5" s="12"/>
    </row>
    <row r="6" spans="1:8" ht="24.95" customHeight="1">
      <c r="A6" s="4"/>
      <c r="B6" s="563" t="s">
        <v>7</v>
      </c>
      <c r="C6" s="564"/>
      <c r="D6" s="13">
        <v>267738892</v>
      </c>
      <c r="E6" s="13">
        <v>244964517</v>
      </c>
      <c r="F6" s="11"/>
      <c r="G6" s="14"/>
    </row>
    <row r="7" spans="1:8" ht="24.95" customHeight="1">
      <c r="A7" s="4"/>
      <c r="B7" s="563" t="s">
        <v>8</v>
      </c>
      <c r="C7" s="564"/>
      <c r="D7" s="15">
        <v>27681366</v>
      </c>
      <c r="E7" s="13">
        <v>22774375</v>
      </c>
      <c r="F7" s="11"/>
      <c r="G7" s="12"/>
    </row>
    <row r="8" spans="1:8" ht="24.95" customHeight="1">
      <c r="A8" s="4"/>
      <c r="B8" s="16" t="s">
        <v>9</v>
      </c>
      <c r="C8" s="17"/>
      <c r="D8" s="15">
        <v>64466972</v>
      </c>
      <c r="E8" s="13">
        <v>0</v>
      </c>
      <c r="F8" s="11"/>
      <c r="G8" s="12"/>
    </row>
    <row r="9" spans="1:8" ht="24.95" customHeight="1">
      <c r="A9" s="4"/>
      <c r="B9" s="563" t="s">
        <v>10</v>
      </c>
      <c r="C9" s="564"/>
      <c r="D9" s="18">
        <v>359887230</v>
      </c>
      <c r="E9" s="19">
        <v>267738892</v>
      </c>
      <c r="G9" s="20"/>
    </row>
    <row r="10" spans="1:8" ht="24.95" customHeight="1">
      <c r="A10" s="4"/>
      <c r="B10" s="16"/>
      <c r="C10" s="17"/>
      <c r="D10" s="13"/>
      <c r="E10" s="13"/>
      <c r="F10" s="11"/>
      <c r="G10" s="12"/>
    </row>
    <row r="11" spans="1:8" ht="24.95" customHeight="1">
      <c r="A11" s="4"/>
      <c r="B11" s="21" t="s">
        <v>11</v>
      </c>
      <c r="C11" s="17"/>
      <c r="D11" s="13"/>
      <c r="E11" s="13"/>
      <c r="F11" s="11"/>
      <c r="G11" s="12"/>
    </row>
    <row r="12" spans="1:8" ht="24.95" customHeight="1">
      <c r="A12" s="4"/>
      <c r="B12" s="563" t="s">
        <v>7</v>
      </c>
      <c r="C12" s="564"/>
      <c r="D12" s="15">
        <v>13190296832.02</v>
      </c>
      <c r="E12" s="13">
        <v>12001378410.02</v>
      </c>
      <c r="F12" s="11"/>
      <c r="G12" s="12"/>
    </row>
    <row r="13" spans="1:8" ht="24.95" customHeight="1">
      <c r="A13" s="4"/>
      <c r="B13" s="563" t="s">
        <v>12</v>
      </c>
      <c r="C13" s="564"/>
      <c r="D13" s="15">
        <v>3642834530.8600001</v>
      </c>
      <c r="E13" s="13">
        <v>2710964188</v>
      </c>
      <c r="F13" s="11"/>
      <c r="G13" s="12"/>
    </row>
    <row r="14" spans="1:8" ht="24.95" customHeight="1">
      <c r="A14" s="4"/>
      <c r="B14" s="563" t="s">
        <v>13</v>
      </c>
      <c r="C14" s="564"/>
      <c r="D14" s="22">
        <v>-2018196702</v>
      </c>
      <c r="E14" s="22">
        <v>-1522045766</v>
      </c>
      <c r="F14" s="11"/>
      <c r="G14" s="12"/>
      <c r="H14" s="23"/>
    </row>
    <row r="15" spans="1:8" ht="24.95" customHeight="1">
      <c r="A15" s="4"/>
      <c r="B15" s="16" t="s">
        <v>14</v>
      </c>
      <c r="C15" s="17"/>
      <c r="D15" s="22">
        <v>2949487921</v>
      </c>
      <c r="E15" s="22">
        <v>0</v>
      </c>
      <c r="F15" s="11"/>
      <c r="G15" s="12"/>
    </row>
    <row r="16" spans="1:8" ht="24.95" customHeight="1">
      <c r="A16" s="4"/>
      <c r="B16" s="563" t="s">
        <v>15</v>
      </c>
      <c r="C16" s="564"/>
      <c r="D16" s="18">
        <v>17764422581.880001</v>
      </c>
      <c r="E16" s="24">
        <v>13190296832.02</v>
      </c>
      <c r="F16" s="11"/>
      <c r="G16" s="14"/>
      <c r="H16" s="23"/>
    </row>
    <row r="17" spans="1:7" ht="24.95" customHeight="1">
      <c r="A17" s="4"/>
      <c r="B17" s="16"/>
      <c r="C17" s="17"/>
      <c r="D17" s="15"/>
      <c r="E17" s="25"/>
      <c r="F17" s="11"/>
      <c r="G17" s="12"/>
    </row>
    <row r="18" spans="1:7" ht="24.95" customHeight="1">
      <c r="A18" s="4"/>
      <c r="B18" s="573" t="s">
        <v>16</v>
      </c>
      <c r="C18" s="564"/>
      <c r="D18" s="13"/>
      <c r="E18" s="13"/>
      <c r="F18" s="11"/>
      <c r="G18" s="26"/>
    </row>
    <row r="19" spans="1:7" ht="24.95" customHeight="1">
      <c r="A19" s="4"/>
      <c r="B19" s="563" t="s">
        <v>17</v>
      </c>
      <c r="C19" s="564"/>
      <c r="D19" s="22">
        <v>-49314244630.579994</v>
      </c>
      <c r="E19" s="22">
        <v>-45283041429.879997</v>
      </c>
      <c r="F19" s="27"/>
      <c r="G19" s="12"/>
    </row>
    <row r="20" spans="1:7" ht="39.75" customHeight="1">
      <c r="A20" s="4"/>
      <c r="B20" s="565" t="s">
        <v>18</v>
      </c>
      <c r="C20" s="566"/>
      <c r="D20" s="22">
        <v>-16747052186.619995</v>
      </c>
      <c r="E20" s="22">
        <v>-4008378946</v>
      </c>
      <c r="F20" s="27"/>
      <c r="G20" s="12"/>
    </row>
    <row r="21" spans="1:7" ht="24.95" customHeight="1">
      <c r="A21" s="4"/>
      <c r="B21" s="16" t="s">
        <v>19</v>
      </c>
      <c r="C21" s="17"/>
      <c r="D21" s="28">
        <v>-27693699</v>
      </c>
      <c r="E21" s="28">
        <v>-22824255</v>
      </c>
      <c r="F21" s="27"/>
      <c r="G21" s="29"/>
    </row>
    <row r="22" spans="1:7" ht="24.95" customHeight="1">
      <c r="A22" s="4"/>
      <c r="B22" s="563" t="s">
        <v>20</v>
      </c>
      <c r="C22" s="564"/>
      <c r="D22" s="30">
        <v>-66088990516.199989</v>
      </c>
      <c r="E22" s="28">
        <v>-49314244630.579994</v>
      </c>
      <c r="F22" s="27"/>
      <c r="G22" s="31"/>
    </row>
    <row r="23" spans="1:7" ht="24.95" customHeight="1">
      <c r="A23" s="4"/>
      <c r="B23" s="567" t="s">
        <v>21</v>
      </c>
      <c r="C23" s="568"/>
      <c r="D23" s="22">
        <v>-12803612035.139999</v>
      </c>
      <c r="E23" s="22">
        <v>0</v>
      </c>
      <c r="F23" s="569"/>
      <c r="G23" s="570"/>
    </row>
    <row r="24" spans="1:7" ht="24.95" customHeight="1">
      <c r="A24" s="4"/>
      <c r="B24" s="32"/>
      <c r="C24" s="33"/>
      <c r="D24" s="22"/>
      <c r="E24" s="22"/>
      <c r="F24" s="34"/>
      <c r="G24" s="34"/>
    </row>
    <row r="25" spans="1:7" ht="24.95" customHeight="1">
      <c r="A25" s="35"/>
      <c r="B25" s="571" t="s">
        <v>22</v>
      </c>
      <c r="C25" s="572"/>
      <c r="D25" s="24">
        <v>-60768292739.999992</v>
      </c>
      <c r="E25" s="30">
        <v>-35856208907</v>
      </c>
      <c r="F25" s="11"/>
      <c r="G25" s="36"/>
    </row>
    <row r="26" spans="1:7" ht="18.75" customHeight="1">
      <c r="A26" s="35"/>
      <c r="B26" s="37"/>
      <c r="C26" s="38"/>
      <c r="D26" s="39"/>
      <c r="E26" s="40"/>
      <c r="F26" s="11"/>
      <c r="G26" s="36"/>
    </row>
    <row r="27" spans="1:7" ht="18.75" customHeight="1">
      <c r="A27" s="35"/>
      <c r="B27" s="37"/>
      <c r="C27" s="38"/>
      <c r="D27" s="39"/>
      <c r="E27" s="40"/>
      <c r="F27" s="11"/>
      <c r="G27" s="36"/>
    </row>
    <row r="28" spans="1:7" ht="18.75" customHeight="1">
      <c r="A28" s="35"/>
      <c r="B28" s="37"/>
      <c r="C28" s="38"/>
      <c r="D28" s="39"/>
      <c r="E28" s="40"/>
      <c r="F28" s="11"/>
      <c r="G28" s="36"/>
    </row>
    <row r="29" spans="1:7" ht="18.75" customHeight="1">
      <c r="A29" s="35"/>
      <c r="B29" s="37"/>
      <c r="C29" s="38"/>
      <c r="D29" s="39"/>
      <c r="E29" s="40"/>
      <c r="F29" s="11"/>
      <c r="G29" s="36"/>
    </row>
    <row r="30" spans="1:7" ht="18.75" customHeight="1">
      <c r="A30" s="35"/>
      <c r="B30" s="37"/>
      <c r="C30" s="38"/>
      <c r="D30" s="39"/>
      <c r="E30" s="40"/>
      <c r="F30" s="11"/>
      <c r="G30" s="36"/>
    </row>
    <row r="31" spans="1:7" ht="18.75" customHeight="1">
      <c r="A31" s="35"/>
      <c r="B31" s="37"/>
      <c r="C31" s="38"/>
      <c r="D31" s="39"/>
      <c r="E31" s="40"/>
      <c r="F31" s="11"/>
      <c r="G31" s="36"/>
    </row>
    <row r="32" spans="1:7" ht="18.75" customHeight="1">
      <c r="A32" s="35"/>
      <c r="B32" s="37"/>
      <c r="C32" s="38"/>
      <c r="D32" s="39"/>
      <c r="E32" s="40"/>
      <c r="F32" s="11"/>
      <c r="G32" s="36"/>
    </row>
    <row r="33" spans="1:7" ht="18.75" customHeight="1">
      <c r="A33" s="35"/>
      <c r="B33" s="37"/>
      <c r="C33" s="38"/>
      <c r="D33" s="39"/>
      <c r="E33" s="40"/>
      <c r="F33" s="11"/>
      <c r="G33" s="36"/>
    </row>
    <row r="34" spans="1:7" ht="18.75" customHeight="1">
      <c r="A34" s="35"/>
      <c r="B34" s="37"/>
      <c r="C34" s="38"/>
      <c r="D34" s="39"/>
      <c r="E34" s="40"/>
      <c r="F34" s="11"/>
      <c r="G34" s="36"/>
    </row>
    <row r="35" spans="1:7" ht="18.75" customHeight="1">
      <c r="A35" s="35"/>
      <c r="B35" s="37"/>
      <c r="C35" s="38"/>
      <c r="D35" s="39"/>
      <c r="E35" s="40"/>
      <c r="F35" s="11"/>
      <c r="G35" s="36"/>
    </row>
    <row r="36" spans="1:7" ht="18.75" customHeight="1">
      <c r="A36" s="35"/>
      <c r="B36" s="37"/>
      <c r="C36" s="38"/>
      <c r="D36" s="39"/>
      <c r="E36" s="40"/>
      <c r="F36" s="11"/>
      <c r="G36" s="36"/>
    </row>
    <row r="37" spans="1:7" ht="18.75" customHeight="1">
      <c r="A37" s="35"/>
      <c r="B37" s="37"/>
      <c r="C37" s="38"/>
      <c r="D37" s="39"/>
      <c r="E37" s="40"/>
      <c r="F37" s="11"/>
      <c r="G37" s="36"/>
    </row>
    <row r="38" spans="1:7" ht="44.25" customHeight="1">
      <c r="B38" s="554" t="s">
        <v>23</v>
      </c>
      <c r="C38" s="555"/>
      <c r="D38" s="555"/>
      <c r="E38" s="556"/>
      <c r="G38" s="41"/>
    </row>
    <row r="39" spans="1:7" ht="175.5" customHeight="1">
      <c r="B39" s="557" t="s">
        <v>24</v>
      </c>
      <c r="C39" s="558"/>
      <c r="D39" s="558"/>
      <c r="E39" s="559"/>
      <c r="F39" s="42"/>
      <c r="G39" s="41"/>
    </row>
    <row r="40" spans="1:7" ht="59.25" hidden="1" customHeight="1">
      <c r="B40" s="560" t="s">
        <v>25</v>
      </c>
      <c r="C40" s="561"/>
      <c r="D40" s="561"/>
      <c r="E40" s="562"/>
    </row>
    <row r="41" spans="1:7" ht="60.75" hidden="1" customHeight="1">
      <c r="A41" s="43"/>
      <c r="B41" s="560" t="s">
        <v>26</v>
      </c>
      <c r="C41" s="561"/>
      <c r="D41" s="561"/>
      <c r="E41" s="562"/>
    </row>
    <row r="42" spans="1:7" ht="77.25" customHeight="1">
      <c r="B42" s="557" t="s">
        <v>469</v>
      </c>
      <c r="C42" s="558"/>
      <c r="D42" s="558"/>
      <c r="E42" s="559"/>
    </row>
    <row r="43" spans="1:7" ht="60.75" customHeight="1">
      <c r="B43" s="557" t="s">
        <v>468</v>
      </c>
      <c r="C43" s="558"/>
      <c r="D43" s="558"/>
      <c r="E43" s="559"/>
    </row>
    <row r="44" spans="1:7" ht="64.5" customHeight="1">
      <c r="B44" s="551" t="s">
        <v>470</v>
      </c>
      <c r="C44" s="552"/>
      <c r="D44" s="552"/>
      <c r="E44" s="553"/>
    </row>
    <row r="48" spans="1:7">
      <c r="D48" s="23"/>
    </row>
    <row r="51" spans="3:7">
      <c r="C51" s="23"/>
    </row>
    <row r="52" spans="3:7">
      <c r="G52" s="44"/>
    </row>
    <row r="53" spans="3:7">
      <c r="G53" s="44"/>
    </row>
  </sheetData>
  <mergeCells count="25">
    <mergeCell ref="B7:C7"/>
    <mergeCell ref="B1:E1"/>
    <mergeCell ref="D2:E2"/>
    <mergeCell ref="B3:C4"/>
    <mergeCell ref="F3:G3"/>
    <mergeCell ref="B6:C6"/>
    <mergeCell ref="B25:C25"/>
    <mergeCell ref="B9:C9"/>
    <mergeCell ref="B12:C12"/>
    <mergeCell ref="B13:C13"/>
    <mergeCell ref="B14:C14"/>
    <mergeCell ref="B16:C16"/>
    <mergeCell ref="B18:C18"/>
    <mergeCell ref="B19:C19"/>
    <mergeCell ref="B20:C20"/>
    <mergeCell ref="B22:C22"/>
    <mergeCell ref="B23:C23"/>
    <mergeCell ref="F23:G23"/>
    <mergeCell ref="B44:E44"/>
    <mergeCell ref="B38:E38"/>
    <mergeCell ref="B39:E39"/>
    <mergeCell ref="B40:E40"/>
    <mergeCell ref="B41:E41"/>
    <mergeCell ref="B42:E42"/>
    <mergeCell ref="B43:E43"/>
  </mergeCells>
  <pageMargins left="0.70866141732283472" right="0.70866141732283472" top="0.62992125984251968" bottom="0" header="0.31496062992125984" footer="0.31496062992125984"/>
  <pageSetup paperSize="9" scale="94" orientation="portrait" r:id="rId1"/>
  <rowBreaks count="1" manualBreakCount="1">
    <brk id="34" max="4" man="1"/>
  </rowBreaks>
  <colBreaks count="1" manualBreakCount="1">
    <brk id="5" max="1048575" man="1"/>
  </colBreaks>
</worksheet>
</file>

<file path=xl/worksheets/sheet5.xml><?xml version="1.0" encoding="utf-8"?>
<worksheet xmlns="http://schemas.openxmlformats.org/spreadsheetml/2006/main" xmlns:r="http://schemas.openxmlformats.org/officeDocument/2006/relationships">
  <sheetPr>
    <tabColor rgb="FFFFFF00"/>
  </sheetPr>
  <dimension ref="A1:J59"/>
  <sheetViews>
    <sheetView view="pageBreakPreview" topLeftCell="A43" zoomScaleSheetLayoutView="100" workbookViewId="0">
      <selection activeCell="E55" sqref="E55"/>
    </sheetView>
  </sheetViews>
  <sheetFormatPr defaultRowHeight="18"/>
  <cols>
    <col min="1" max="1" width="3.5703125" style="47" customWidth="1"/>
    <col min="2" max="2" width="30.42578125" style="47" customWidth="1"/>
    <col min="3" max="3" width="8.42578125" style="47" customWidth="1"/>
    <col min="4" max="4" width="24.42578125" style="47" customWidth="1"/>
    <col min="5" max="5" width="24.7109375" style="47" customWidth="1"/>
    <col min="6" max="6" width="30.28515625" style="47" customWidth="1"/>
    <col min="7" max="7" width="33.42578125" style="47" customWidth="1"/>
    <col min="8" max="9" width="9.140625" style="47"/>
    <col min="10" max="10" width="13.42578125" style="47" bestFit="1" customWidth="1"/>
    <col min="11" max="256" width="9.140625" style="47"/>
    <col min="257" max="257" width="3.5703125" style="47" customWidth="1"/>
    <col min="258" max="258" width="30.42578125" style="47" customWidth="1"/>
    <col min="259" max="259" width="8.42578125" style="47" customWidth="1"/>
    <col min="260" max="260" width="24.42578125" style="47" customWidth="1"/>
    <col min="261" max="261" width="24.7109375" style="47" customWidth="1"/>
    <col min="262" max="262" width="30.28515625" style="47" customWidth="1"/>
    <col min="263" max="263" width="33.42578125" style="47" customWidth="1"/>
    <col min="264" max="265" width="9.140625" style="47"/>
    <col min="266" max="266" width="13.42578125" style="47" bestFit="1" customWidth="1"/>
    <col min="267" max="512" width="9.140625" style="47"/>
    <col min="513" max="513" width="3.5703125" style="47" customWidth="1"/>
    <col min="514" max="514" width="30.42578125" style="47" customWidth="1"/>
    <col min="515" max="515" width="8.42578125" style="47" customWidth="1"/>
    <col min="516" max="516" width="24.42578125" style="47" customWidth="1"/>
    <col min="517" max="517" width="24.7109375" style="47" customWidth="1"/>
    <col min="518" max="518" width="30.28515625" style="47" customWidth="1"/>
    <col min="519" max="519" width="33.42578125" style="47" customWidth="1"/>
    <col min="520" max="521" width="9.140625" style="47"/>
    <col min="522" max="522" width="13.42578125" style="47" bestFit="1" customWidth="1"/>
    <col min="523" max="768" width="9.140625" style="47"/>
    <col min="769" max="769" width="3.5703125" style="47" customWidth="1"/>
    <col min="770" max="770" width="30.42578125" style="47" customWidth="1"/>
    <col min="771" max="771" width="8.42578125" style="47" customWidth="1"/>
    <col min="772" max="772" width="24.42578125" style="47" customWidth="1"/>
    <col min="773" max="773" width="24.7109375" style="47" customWidth="1"/>
    <col min="774" max="774" width="30.28515625" style="47" customWidth="1"/>
    <col min="775" max="775" width="33.42578125" style="47" customWidth="1"/>
    <col min="776" max="777" width="9.140625" style="47"/>
    <col min="778" max="778" width="13.42578125" style="47" bestFit="1" customWidth="1"/>
    <col min="779" max="1024" width="9.140625" style="47"/>
    <col min="1025" max="1025" width="3.5703125" style="47" customWidth="1"/>
    <col min="1026" max="1026" width="30.42578125" style="47" customWidth="1"/>
    <col min="1027" max="1027" width="8.42578125" style="47" customWidth="1"/>
    <col min="1028" max="1028" width="24.42578125" style="47" customWidth="1"/>
    <col min="1029" max="1029" width="24.7109375" style="47" customWidth="1"/>
    <col min="1030" max="1030" width="30.28515625" style="47" customWidth="1"/>
    <col min="1031" max="1031" width="33.42578125" style="47" customWidth="1"/>
    <col min="1032" max="1033" width="9.140625" style="47"/>
    <col min="1034" max="1034" width="13.42578125" style="47" bestFit="1" customWidth="1"/>
    <col min="1035" max="1280" width="9.140625" style="47"/>
    <col min="1281" max="1281" width="3.5703125" style="47" customWidth="1"/>
    <col min="1282" max="1282" width="30.42578125" style="47" customWidth="1"/>
    <col min="1283" max="1283" width="8.42578125" style="47" customWidth="1"/>
    <col min="1284" max="1284" width="24.42578125" style="47" customWidth="1"/>
    <col min="1285" max="1285" width="24.7109375" style="47" customWidth="1"/>
    <col min="1286" max="1286" width="30.28515625" style="47" customWidth="1"/>
    <col min="1287" max="1287" width="33.42578125" style="47" customWidth="1"/>
    <col min="1288" max="1289" width="9.140625" style="47"/>
    <col min="1290" max="1290" width="13.42578125" style="47" bestFit="1" customWidth="1"/>
    <col min="1291" max="1536" width="9.140625" style="47"/>
    <col min="1537" max="1537" width="3.5703125" style="47" customWidth="1"/>
    <col min="1538" max="1538" width="30.42578125" style="47" customWidth="1"/>
    <col min="1539" max="1539" width="8.42578125" style="47" customWidth="1"/>
    <col min="1540" max="1540" width="24.42578125" style="47" customWidth="1"/>
    <col min="1541" max="1541" width="24.7109375" style="47" customWidth="1"/>
    <col min="1542" max="1542" width="30.28515625" style="47" customWidth="1"/>
    <col min="1543" max="1543" width="33.42578125" style="47" customWidth="1"/>
    <col min="1544" max="1545" width="9.140625" style="47"/>
    <col min="1546" max="1546" width="13.42578125" style="47" bestFit="1" customWidth="1"/>
    <col min="1547" max="1792" width="9.140625" style="47"/>
    <col min="1793" max="1793" width="3.5703125" style="47" customWidth="1"/>
    <col min="1794" max="1794" width="30.42578125" style="47" customWidth="1"/>
    <col min="1795" max="1795" width="8.42578125" style="47" customWidth="1"/>
    <col min="1796" max="1796" width="24.42578125" style="47" customWidth="1"/>
    <col min="1797" max="1797" width="24.7109375" style="47" customWidth="1"/>
    <col min="1798" max="1798" width="30.28515625" style="47" customWidth="1"/>
    <col min="1799" max="1799" width="33.42578125" style="47" customWidth="1"/>
    <col min="1800" max="1801" width="9.140625" style="47"/>
    <col min="1802" max="1802" width="13.42578125" style="47" bestFit="1" customWidth="1"/>
    <col min="1803" max="2048" width="9.140625" style="47"/>
    <col min="2049" max="2049" width="3.5703125" style="47" customWidth="1"/>
    <col min="2050" max="2050" width="30.42578125" style="47" customWidth="1"/>
    <col min="2051" max="2051" width="8.42578125" style="47" customWidth="1"/>
    <col min="2052" max="2052" width="24.42578125" style="47" customWidth="1"/>
    <col min="2053" max="2053" width="24.7109375" style="47" customWidth="1"/>
    <col min="2054" max="2054" width="30.28515625" style="47" customWidth="1"/>
    <col min="2055" max="2055" width="33.42578125" style="47" customWidth="1"/>
    <col min="2056" max="2057" width="9.140625" style="47"/>
    <col min="2058" max="2058" width="13.42578125" style="47" bestFit="1" customWidth="1"/>
    <col min="2059" max="2304" width="9.140625" style="47"/>
    <col min="2305" max="2305" width="3.5703125" style="47" customWidth="1"/>
    <col min="2306" max="2306" width="30.42578125" style="47" customWidth="1"/>
    <col min="2307" max="2307" width="8.42578125" style="47" customWidth="1"/>
    <col min="2308" max="2308" width="24.42578125" style="47" customWidth="1"/>
    <col min="2309" max="2309" width="24.7109375" style="47" customWidth="1"/>
    <col min="2310" max="2310" width="30.28515625" style="47" customWidth="1"/>
    <col min="2311" max="2311" width="33.42578125" style="47" customWidth="1"/>
    <col min="2312" max="2313" width="9.140625" style="47"/>
    <col min="2314" max="2314" width="13.42578125" style="47" bestFit="1" customWidth="1"/>
    <col min="2315" max="2560" width="9.140625" style="47"/>
    <col min="2561" max="2561" width="3.5703125" style="47" customWidth="1"/>
    <col min="2562" max="2562" width="30.42578125" style="47" customWidth="1"/>
    <col min="2563" max="2563" width="8.42578125" style="47" customWidth="1"/>
    <col min="2564" max="2564" width="24.42578125" style="47" customWidth="1"/>
    <col min="2565" max="2565" width="24.7109375" style="47" customWidth="1"/>
    <col min="2566" max="2566" width="30.28515625" style="47" customWidth="1"/>
    <col min="2567" max="2567" width="33.42578125" style="47" customWidth="1"/>
    <col min="2568" max="2569" width="9.140625" style="47"/>
    <col min="2570" max="2570" width="13.42578125" style="47" bestFit="1" customWidth="1"/>
    <col min="2571" max="2816" width="9.140625" style="47"/>
    <col min="2817" max="2817" width="3.5703125" style="47" customWidth="1"/>
    <col min="2818" max="2818" width="30.42578125" style="47" customWidth="1"/>
    <col min="2819" max="2819" width="8.42578125" style="47" customWidth="1"/>
    <col min="2820" max="2820" width="24.42578125" style="47" customWidth="1"/>
    <col min="2821" max="2821" width="24.7109375" style="47" customWidth="1"/>
    <col min="2822" max="2822" width="30.28515625" style="47" customWidth="1"/>
    <col min="2823" max="2823" width="33.42578125" style="47" customWidth="1"/>
    <col min="2824" max="2825" width="9.140625" style="47"/>
    <col min="2826" max="2826" width="13.42578125" style="47" bestFit="1" customWidth="1"/>
    <col min="2827" max="3072" width="9.140625" style="47"/>
    <col min="3073" max="3073" width="3.5703125" style="47" customWidth="1"/>
    <col min="3074" max="3074" width="30.42578125" style="47" customWidth="1"/>
    <col min="3075" max="3075" width="8.42578125" style="47" customWidth="1"/>
    <col min="3076" max="3076" width="24.42578125" style="47" customWidth="1"/>
    <col min="3077" max="3077" width="24.7109375" style="47" customWidth="1"/>
    <col min="3078" max="3078" width="30.28515625" style="47" customWidth="1"/>
    <col min="3079" max="3079" width="33.42578125" style="47" customWidth="1"/>
    <col min="3080" max="3081" width="9.140625" style="47"/>
    <col min="3082" max="3082" width="13.42578125" style="47" bestFit="1" customWidth="1"/>
    <col min="3083" max="3328" width="9.140625" style="47"/>
    <col min="3329" max="3329" width="3.5703125" style="47" customWidth="1"/>
    <col min="3330" max="3330" width="30.42578125" style="47" customWidth="1"/>
    <col min="3331" max="3331" width="8.42578125" style="47" customWidth="1"/>
    <col min="3332" max="3332" width="24.42578125" style="47" customWidth="1"/>
    <col min="3333" max="3333" width="24.7109375" style="47" customWidth="1"/>
    <col min="3334" max="3334" width="30.28515625" style="47" customWidth="1"/>
    <col min="3335" max="3335" width="33.42578125" style="47" customWidth="1"/>
    <col min="3336" max="3337" width="9.140625" style="47"/>
    <col min="3338" max="3338" width="13.42578125" style="47" bestFit="1" customWidth="1"/>
    <col min="3339" max="3584" width="9.140625" style="47"/>
    <col min="3585" max="3585" width="3.5703125" style="47" customWidth="1"/>
    <col min="3586" max="3586" width="30.42578125" style="47" customWidth="1"/>
    <col min="3587" max="3587" width="8.42578125" style="47" customWidth="1"/>
    <col min="3588" max="3588" width="24.42578125" style="47" customWidth="1"/>
    <col min="3589" max="3589" width="24.7109375" style="47" customWidth="1"/>
    <col min="3590" max="3590" width="30.28515625" style="47" customWidth="1"/>
    <col min="3591" max="3591" width="33.42578125" style="47" customWidth="1"/>
    <col min="3592" max="3593" width="9.140625" style="47"/>
    <col min="3594" max="3594" width="13.42578125" style="47" bestFit="1" customWidth="1"/>
    <col min="3595" max="3840" width="9.140625" style="47"/>
    <col min="3841" max="3841" width="3.5703125" style="47" customWidth="1"/>
    <col min="3842" max="3842" width="30.42578125" style="47" customWidth="1"/>
    <col min="3843" max="3843" width="8.42578125" style="47" customWidth="1"/>
    <col min="3844" max="3844" width="24.42578125" style="47" customWidth="1"/>
    <col min="3845" max="3845" width="24.7109375" style="47" customWidth="1"/>
    <col min="3846" max="3846" width="30.28515625" style="47" customWidth="1"/>
    <col min="3847" max="3847" width="33.42578125" style="47" customWidth="1"/>
    <col min="3848" max="3849" width="9.140625" style="47"/>
    <col min="3850" max="3850" width="13.42578125" style="47" bestFit="1" customWidth="1"/>
    <col min="3851" max="4096" width="9.140625" style="47"/>
    <col min="4097" max="4097" width="3.5703125" style="47" customWidth="1"/>
    <col min="4098" max="4098" width="30.42578125" style="47" customWidth="1"/>
    <col min="4099" max="4099" width="8.42578125" style="47" customWidth="1"/>
    <col min="4100" max="4100" width="24.42578125" style="47" customWidth="1"/>
    <col min="4101" max="4101" width="24.7109375" style="47" customWidth="1"/>
    <col min="4102" max="4102" width="30.28515625" style="47" customWidth="1"/>
    <col min="4103" max="4103" width="33.42578125" style="47" customWidth="1"/>
    <col min="4104" max="4105" width="9.140625" style="47"/>
    <col min="4106" max="4106" width="13.42578125" style="47" bestFit="1" customWidth="1"/>
    <col min="4107" max="4352" width="9.140625" style="47"/>
    <col min="4353" max="4353" width="3.5703125" style="47" customWidth="1"/>
    <col min="4354" max="4354" width="30.42578125" style="47" customWidth="1"/>
    <col min="4355" max="4355" width="8.42578125" style="47" customWidth="1"/>
    <col min="4356" max="4356" width="24.42578125" style="47" customWidth="1"/>
    <col min="4357" max="4357" width="24.7109375" style="47" customWidth="1"/>
    <col min="4358" max="4358" width="30.28515625" style="47" customWidth="1"/>
    <col min="4359" max="4359" width="33.42578125" style="47" customWidth="1"/>
    <col min="4360" max="4361" width="9.140625" style="47"/>
    <col min="4362" max="4362" width="13.42578125" style="47" bestFit="1" customWidth="1"/>
    <col min="4363" max="4608" width="9.140625" style="47"/>
    <col min="4609" max="4609" width="3.5703125" style="47" customWidth="1"/>
    <col min="4610" max="4610" width="30.42578125" style="47" customWidth="1"/>
    <col min="4611" max="4611" width="8.42578125" style="47" customWidth="1"/>
    <col min="4612" max="4612" width="24.42578125" style="47" customWidth="1"/>
    <col min="4613" max="4613" width="24.7109375" style="47" customWidth="1"/>
    <col min="4614" max="4614" width="30.28515625" style="47" customWidth="1"/>
    <col min="4615" max="4615" width="33.42578125" style="47" customWidth="1"/>
    <col min="4616" max="4617" width="9.140625" style="47"/>
    <col min="4618" max="4618" width="13.42578125" style="47" bestFit="1" customWidth="1"/>
    <col min="4619" max="4864" width="9.140625" style="47"/>
    <col min="4865" max="4865" width="3.5703125" style="47" customWidth="1"/>
    <col min="4866" max="4866" width="30.42578125" style="47" customWidth="1"/>
    <col min="4867" max="4867" width="8.42578125" style="47" customWidth="1"/>
    <col min="4868" max="4868" width="24.42578125" style="47" customWidth="1"/>
    <col min="4869" max="4869" width="24.7109375" style="47" customWidth="1"/>
    <col min="4870" max="4870" width="30.28515625" style="47" customWidth="1"/>
    <col min="4871" max="4871" width="33.42578125" style="47" customWidth="1"/>
    <col min="4872" max="4873" width="9.140625" style="47"/>
    <col min="4874" max="4874" width="13.42578125" style="47" bestFit="1" customWidth="1"/>
    <col min="4875" max="5120" width="9.140625" style="47"/>
    <col min="5121" max="5121" width="3.5703125" style="47" customWidth="1"/>
    <col min="5122" max="5122" width="30.42578125" style="47" customWidth="1"/>
    <col min="5123" max="5123" width="8.42578125" style="47" customWidth="1"/>
    <col min="5124" max="5124" width="24.42578125" style="47" customWidth="1"/>
    <col min="5125" max="5125" width="24.7109375" style="47" customWidth="1"/>
    <col min="5126" max="5126" width="30.28515625" style="47" customWidth="1"/>
    <col min="5127" max="5127" width="33.42578125" style="47" customWidth="1"/>
    <col min="5128" max="5129" width="9.140625" style="47"/>
    <col min="5130" max="5130" width="13.42578125" style="47" bestFit="1" customWidth="1"/>
    <col min="5131" max="5376" width="9.140625" style="47"/>
    <col min="5377" max="5377" width="3.5703125" style="47" customWidth="1"/>
    <col min="5378" max="5378" width="30.42578125" style="47" customWidth="1"/>
    <col min="5379" max="5379" width="8.42578125" style="47" customWidth="1"/>
    <col min="5380" max="5380" width="24.42578125" style="47" customWidth="1"/>
    <col min="5381" max="5381" width="24.7109375" style="47" customWidth="1"/>
    <col min="5382" max="5382" width="30.28515625" style="47" customWidth="1"/>
    <col min="5383" max="5383" width="33.42578125" style="47" customWidth="1"/>
    <col min="5384" max="5385" width="9.140625" style="47"/>
    <col min="5386" max="5386" width="13.42578125" style="47" bestFit="1" customWidth="1"/>
    <col min="5387" max="5632" width="9.140625" style="47"/>
    <col min="5633" max="5633" width="3.5703125" style="47" customWidth="1"/>
    <col min="5634" max="5634" width="30.42578125" style="47" customWidth="1"/>
    <col min="5635" max="5635" width="8.42578125" style="47" customWidth="1"/>
    <col min="5636" max="5636" width="24.42578125" style="47" customWidth="1"/>
    <col min="5637" max="5637" width="24.7109375" style="47" customWidth="1"/>
    <col min="5638" max="5638" width="30.28515625" style="47" customWidth="1"/>
    <col min="5639" max="5639" width="33.42578125" style="47" customWidth="1"/>
    <col min="5640" max="5641" width="9.140625" style="47"/>
    <col min="5642" max="5642" width="13.42578125" style="47" bestFit="1" customWidth="1"/>
    <col min="5643" max="5888" width="9.140625" style="47"/>
    <col min="5889" max="5889" width="3.5703125" style="47" customWidth="1"/>
    <col min="5890" max="5890" width="30.42578125" style="47" customWidth="1"/>
    <col min="5891" max="5891" width="8.42578125" style="47" customWidth="1"/>
    <col min="5892" max="5892" width="24.42578125" style="47" customWidth="1"/>
    <col min="5893" max="5893" width="24.7109375" style="47" customWidth="1"/>
    <col min="5894" max="5894" width="30.28515625" style="47" customWidth="1"/>
    <col min="5895" max="5895" width="33.42578125" style="47" customWidth="1"/>
    <col min="5896" max="5897" width="9.140625" style="47"/>
    <col min="5898" max="5898" width="13.42578125" style="47" bestFit="1" customWidth="1"/>
    <col min="5899" max="6144" width="9.140625" style="47"/>
    <col min="6145" max="6145" width="3.5703125" style="47" customWidth="1"/>
    <col min="6146" max="6146" width="30.42578125" style="47" customWidth="1"/>
    <col min="6147" max="6147" width="8.42578125" style="47" customWidth="1"/>
    <col min="6148" max="6148" width="24.42578125" style="47" customWidth="1"/>
    <col min="6149" max="6149" width="24.7109375" style="47" customWidth="1"/>
    <col min="6150" max="6150" width="30.28515625" style="47" customWidth="1"/>
    <col min="6151" max="6151" width="33.42578125" style="47" customWidth="1"/>
    <col min="6152" max="6153" width="9.140625" style="47"/>
    <col min="6154" max="6154" width="13.42578125" style="47" bestFit="1" customWidth="1"/>
    <col min="6155" max="6400" width="9.140625" style="47"/>
    <col min="6401" max="6401" width="3.5703125" style="47" customWidth="1"/>
    <col min="6402" max="6402" width="30.42578125" style="47" customWidth="1"/>
    <col min="6403" max="6403" width="8.42578125" style="47" customWidth="1"/>
    <col min="6404" max="6404" width="24.42578125" style="47" customWidth="1"/>
    <col min="6405" max="6405" width="24.7109375" style="47" customWidth="1"/>
    <col min="6406" max="6406" width="30.28515625" style="47" customWidth="1"/>
    <col min="6407" max="6407" width="33.42578125" style="47" customWidth="1"/>
    <col min="6408" max="6409" width="9.140625" style="47"/>
    <col min="6410" max="6410" width="13.42578125" style="47" bestFit="1" customWidth="1"/>
    <col min="6411" max="6656" width="9.140625" style="47"/>
    <col min="6657" max="6657" width="3.5703125" style="47" customWidth="1"/>
    <col min="6658" max="6658" width="30.42578125" style="47" customWidth="1"/>
    <col min="6659" max="6659" width="8.42578125" style="47" customWidth="1"/>
    <col min="6660" max="6660" width="24.42578125" style="47" customWidth="1"/>
    <col min="6661" max="6661" width="24.7109375" style="47" customWidth="1"/>
    <col min="6662" max="6662" width="30.28515625" style="47" customWidth="1"/>
    <col min="6663" max="6663" width="33.42578125" style="47" customWidth="1"/>
    <col min="6664" max="6665" width="9.140625" style="47"/>
    <col min="6666" max="6666" width="13.42578125" style="47" bestFit="1" customWidth="1"/>
    <col min="6667" max="6912" width="9.140625" style="47"/>
    <col min="6913" max="6913" width="3.5703125" style="47" customWidth="1"/>
    <col min="6914" max="6914" width="30.42578125" style="47" customWidth="1"/>
    <col min="6915" max="6915" width="8.42578125" style="47" customWidth="1"/>
    <col min="6916" max="6916" width="24.42578125" style="47" customWidth="1"/>
    <col min="6917" max="6917" width="24.7109375" style="47" customWidth="1"/>
    <col min="6918" max="6918" width="30.28515625" style="47" customWidth="1"/>
    <col min="6919" max="6919" width="33.42578125" style="47" customWidth="1"/>
    <col min="6920" max="6921" width="9.140625" style="47"/>
    <col min="6922" max="6922" width="13.42578125" style="47" bestFit="1" customWidth="1"/>
    <col min="6923" max="7168" width="9.140625" style="47"/>
    <col min="7169" max="7169" width="3.5703125" style="47" customWidth="1"/>
    <col min="7170" max="7170" width="30.42578125" style="47" customWidth="1"/>
    <col min="7171" max="7171" width="8.42578125" style="47" customWidth="1"/>
    <col min="7172" max="7172" width="24.42578125" style="47" customWidth="1"/>
    <col min="7173" max="7173" width="24.7109375" style="47" customWidth="1"/>
    <col min="7174" max="7174" width="30.28515625" style="47" customWidth="1"/>
    <col min="7175" max="7175" width="33.42578125" style="47" customWidth="1"/>
    <col min="7176" max="7177" width="9.140625" style="47"/>
    <col min="7178" max="7178" width="13.42578125" style="47" bestFit="1" customWidth="1"/>
    <col min="7179" max="7424" width="9.140625" style="47"/>
    <col min="7425" max="7425" width="3.5703125" style="47" customWidth="1"/>
    <col min="7426" max="7426" width="30.42578125" style="47" customWidth="1"/>
    <col min="7427" max="7427" width="8.42578125" style="47" customWidth="1"/>
    <col min="7428" max="7428" width="24.42578125" style="47" customWidth="1"/>
    <col min="7429" max="7429" width="24.7109375" style="47" customWidth="1"/>
    <col min="7430" max="7430" width="30.28515625" style="47" customWidth="1"/>
    <col min="7431" max="7431" width="33.42578125" style="47" customWidth="1"/>
    <col min="7432" max="7433" width="9.140625" style="47"/>
    <col min="7434" max="7434" width="13.42578125" style="47" bestFit="1" customWidth="1"/>
    <col min="7435" max="7680" width="9.140625" style="47"/>
    <col min="7681" max="7681" width="3.5703125" style="47" customWidth="1"/>
    <col min="7682" max="7682" width="30.42578125" style="47" customWidth="1"/>
    <col min="7683" max="7683" width="8.42578125" style="47" customWidth="1"/>
    <col min="7684" max="7684" width="24.42578125" style="47" customWidth="1"/>
    <col min="7685" max="7685" width="24.7109375" style="47" customWidth="1"/>
    <col min="7686" max="7686" width="30.28515625" style="47" customWidth="1"/>
    <col min="7687" max="7687" width="33.42578125" style="47" customWidth="1"/>
    <col min="7688" max="7689" width="9.140625" style="47"/>
    <col min="7690" max="7690" width="13.42578125" style="47" bestFit="1" customWidth="1"/>
    <col min="7691" max="7936" width="9.140625" style="47"/>
    <col min="7937" max="7937" width="3.5703125" style="47" customWidth="1"/>
    <col min="7938" max="7938" width="30.42578125" style="47" customWidth="1"/>
    <col min="7939" max="7939" width="8.42578125" style="47" customWidth="1"/>
    <col min="7940" max="7940" width="24.42578125" style="47" customWidth="1"/>
    <col min="7941" max="7941" width="24.7109375" style="47" customWidth="1"/>
    <col min="7942" max="7942" width="30.28515625" style="47" customWidth="1"/>
    <col min="7943" max="7943" width="33.42578125" style="47" customWidth="1"/>
    <col min="7944" max="7945" width="9.140625" style="47"/>
    <col min="7946" max="7946" width="13.42578125" style="47" bestFit="1" customWidth="1"/>
    <col min="7947" max="8192" width="9.140625" style="47"/>
    <col min="8193" max="8193" width="3.5703125" style="47" customWidth="1"/>
    <col min="8194" max="8194" width="30.42578125" style="47" customWidth="1"/>
    <col min="8195" max="8195" width="8.42578125" style="47" customWidth="1"/>
    <col min="8196" max="8196" width="24.42578125" style="47" customWidth="1"/>
    <col min="8197" max="8197" width="24.7109375" style="47" customWidth="1"/>
    <col min="8198" max="8198" width="30.28515625" style="47" customWidth="1"/>
    <col min="8199" max="8199" width="33.42578125" style="47" customWidth="1"/>
    <col min="8200" max="8201" width="9.140625" style="47"/>
    <col min="8202" max="8202" width="13.42578125" style="47" bestFit="1" customWidth="1"/>
    <col min="8203" max="8448" width="9.140625" style="47"/>
    <col min="8449" max="8449" width="3.5703125" style="47" customWidth="1"/>
    <col min="8450" max="8450" width="30.42578125" style="47" customWidth="1"/>
    <col min="8451" max="8451" width="8.42578125" style="47" customWidth="1"/>
    <col min="8452" max="8452" width="24.42578125" style="47" customWidth="1"/>
    <col min="8453" max="8453" width="24.7109375" style="47" customWidth="1"/>
    <col min="8454" max="8454" width="30.28515625" style="47" customWidth="1"/>
    <col min="8455" max="8455" width="33.42578125" style="47" customWidth="1"/>
    <col min="8456" max="8457" width="9.140625" style="47"/>
    <col min="8458" max="8458" width="13.42578125" style="47" bestFit="1" customWidth="1"/>
    <col min="8459" max="8704" width="9.140625" style="47"/>
    <col min="8705" max="8705" width="3.5703125" style="47" customWidth="1"/>
    <col min="8706" max="8706" width="30.42578125" style="47" customWidth="1"/>
    <col min="8707" max="8707" width="8.42578125" style="47" customWidth="1"/>
    <col min="8708" max="8708" width="24.42578125" style="47" customWidth="1"/>
    <col min="8709" max="8709" width="24.7109375" style="47" customWidth="1"/>
    <col min="8710" max="8710" width="30.28515625" style="47" customWidth="1"/>
    <col min="8711" max="8711" width="33.42578125" style="47" customWidth="1"/>
    <col min="8712" max="8713" width="9.140625" style="47"/>
    <col min="8714" max="8714" width="13.42578125" style="47" bestFit="1" customWidth="1"/>
    <col min="8715" max="8960" width="9.140625" style="47"/>
    <col min="8961" max="8961" width="3.5703125" style="47" customWidth="1"/>
    <col min="8962" max="8962" width="30.42578125" style="47" customWidth="1"/>
    <col min="8963" max="8963" width="8.42578125" style="47" customWidth="1"/>
    <col min="8964" max="8964" width="24.42578125" style="47" customWidth="1"/>
    <col min="8965" max="8965" width="24.7109375" style="47" customWidth="1"/>
    <col min="8966" max="8966" width="30.28515625" style="47" customWidth="1"/>
    <col min="8967" max="8967" width="33.42578125" style="47" customWidth="1"/>
    <col min="8968" max="8969" width="9.140625" style="47"/>
    <col min="8970" max="8970" width="13.42578125" style="47" bestFit="1" customWidth="1"/>
    <col min="8971" max="9216" width="9.140625" style="47"/>
    <col min="9217" max="9217" width="3.5703125" style="47" customWidth="1"/>
    <col min="9218" max="9218" width="30.42578125" style="47" customWidth="1"/>
    <col min="9219" max="9219" width="8.42578125" style="47" customWidth="1"/>
    <col min="9220" max="9220" width="24.42578125" style="47" customWidth="1"/>
    <col min="9221" max="9221" width="24.7109375" style="47" customWidth="1"/>
    <col min="9222" max="9222" width="30.28515625" style="47" customWidth="1"/>
    <col min="9223" max="9223" width="33.42578125" style="47" customWidth="1"/>
    <col min="9224" max="9225" width="9.140625" style="47"/>
    <col min="9226" max="9226" width="13.42578125" style="47" bestFit="1" customWidth="1"/>
    <col min="9227" max="9472" width="9.140625" style="47"/>
    <col min="9473" max="9473" width="3.5703125" style="47" customWidth="1"/>
    <col min="9474" max="9474" width="30.42578125" style="47" customWidth="1"/>
    <col min="9475" max="9475" width="8.42578125" style="47" customWidth="1"/>
    <col min="9476" max="9476" width="24.42578125" style="47" customWidth="1"/>
    <col min="9477" max="9477" width="24.7109375" style="47" customWidth="1"/>
    <col min="9478" max="9478" width="30.28515625" style="47" customWidth="1"/>
    <col min="9479" max="9479" width="33.42578125" style="47" customWidth="1"/>
    <col min="9480" max="9481" width="9.140625" style="47"/>
    <col min="9482" max="9482" width="13.42578125" style="47" bestFit="1" customWidth="1"/>
    <col min="9483" max="9728" width="9.140625" style="47"/>
    <col min="9729" max="9729" width="3.5703125" style="47" customWidth="1"/>
    <col min="9730" max="9730" width="30.42578125" style="47" customWidth="1"/>
    <col min="9731" max="9731" width="8.42578125" style="47" customWidth="1"/>
    <col min="9732" max="9732" width="24.42578125" style="47" customWidth="1"/>
    <col min="9733" max="9733" width="24.7109375" style="47" customWidth="1"/>
    <col min="9734" max="9734" width="30.28515625" style="47" customWidth="1"/>
    <col min="9735" max="9735" width="33.42578125" style="47" customWidth="1"/>
    <col min="9736" max="9737" width="9.140625" style="47"/>
    <col min="9738" max="9738" width="13.42578125" style="47" bestFit="1" customWidth="1"/>
    <col min="9739" max="9984" width="9.140625" style="47"/>
    <col min="9985" max="9985" width="3.5703125" style="47" customWidth="1"/>
    <col min="9986" max="9986" width="30.42578125" style="47" customWidth="1"/>
    <col min="9987" max="9987" width="8.42578125" style="47" customWidth="1"/>
    <col min="9988" max="9988" width="24.42578125" style="47" customWidth="1"/>
    <col min="9989" max="9989" width="24.7109375" style="47" customWidth="1"/>
    <col min="9990" max="9990" width="30.28515625" style="47" customWidth="1"/>
    <col min="9991" max="9991" width="33.42578125" style="47" customWidth="1"/>
    <col min="9992" max="9993" width="9.140625" style="47"/>
    <col min="9994" max="9994" width="13.42578125" style="47" bestFit="1" customWidth="1"/>
    <col min="9995" max="10240" width="9.140625" style="47"/>
    <col min="10241" max="10241" width="3.5703125" style="47" customWidth="1"/>
    <col min="10242" max="10242" width="30.42578125" style="47" customWidth="1"/>
    <col min="10243" max="10243" width="8.42578125" style="47" customWidth="1"/>
    <col min="10244" max="10244" width="24.42578125" style="47" customWidth="1"/>
    <col min="10245" max="10245" width="24.7109375" style="47" customWidth="1"/>
    <col min="10246" max="10246" width="30.28515625" style="47" customWidth="1"/>
    <col min="10247" max="10247" width="33.42578125" style="47" customWidth="1"/>
    <col min="10248" max="10249" width="9.140625" style="47"/>
    <col min="10250" max="10250" width="13.42578125" style="47" bestFit="1" customWidth="1"/>
    <col min="10251" max="10496" width="9.140625" style="47"/>
    <col min="10497" max="10497" width="3.5703125" style="47" customWidth="1"/>
    <col min="10498" max="10498" width="30.42578125" style="47" customWidth="1"/>
    <col min="10499" max="10499" width="8.42578125" style="47" customWidth="1"/>
    <col min="10500" max="10500" width="24.42578125" style="47" customWidth="1"/>
    <col min="10501" max="10501" width="24.7109375" style="47" customWidth="1"/>
    <col min="10502" max="10502" width="30.28515625" style="47" customWidth="1"/>
    <col min="10503" max="10503" width="33.42578125" style="47" customWidth="1"/>
    <col min="10504" max="10505" width="9.140625" style="47"/>
    <col min="10506" max="10506" width="13.42578125" style="47" bestFit="1" customWidth="1"/>
    <col min="10507" max="10752" width="9.140625" style="47"/>
    <col min="10753" max="10753" width="3.5703125" style="47" customWidth="1"/>
    <col min="10754" max="10754" width="30.42578125" style="47" customWidth="1"/>
    <col min="10755" max="10755" width="8.42578125" style="47" customWidth="1"/>
    <col min="10756" max="10756" width="24.42578125" style="47" customWidth="1"/>
    <col min="10757" max="10757" width="24.7109375" style="47" customWidth="1"/>
    <col min="10758" max="10758" width="30.28515625" style="47" customWidth="1"/>
    <col min="10759" max="10759" width="33.42578125" style="47" customWidth="1"/>
    <col min="10760" max="10761" width="9.140625" style="47"/>
    <col min="10762" max="10762" width="13.42578125" style="47" bestFit="1" customWidth="1"/>
    <col min="10763" max="11008" width="9.140625" style="47"/>
    <col min="11009" max="11009" width="3.5703125" style="47" customWidth="1"/>
    <col min="11010" max="11010" width="30.42578125" style="47" customWidth="1"/>
    <col min="11011" max="11011" width="8.42578125" style="47" customWidth="1"/>
    <col min="11012" max="11012" width="24.42578125" style="47" customWidth="1"/>
    <col min="11013" max="11013" width="24.7109375" style="47" customWidth="1"/>
    <col min="11014" max="11014" width="30.28515625" style="47" customWidth="1"/>
    <col min="11015" max="11015" width="33.42578125" style="47" customWidth="1"/>
    <col min="11016" max="11017" width="9.140625" style="47"/>
    <col min="11018" max="11018" width="13.42578125" style="47" bestFit="1" customWidth="1"/>
    <col min="11019" max="11264" width="9.140625" style="47"/>
    <col min="11265" max="11265" width="3.5703125" style="47" customWidth="1"/>
    <col min="11266" max="11266" width="30.42578125" style="47" customWidth="1"/>
    <col min="11267" max="11267" width="8.42578125" style="47" customWidth="1"/>
    <col min="11268" max="11268" width="24.42578125" style="47" customWidth="1"/>
    <col min="11269" max="11269" width="24.7109375" style="47" customWidth="1"/>
    <col min="11270" max="11270" width="30.28515625" style="47" customWidth="1"/>
    <col min="11271" max="11271" width="33.42578125" style="47" customWidth="1"/>
    <col min="11272" max="11273" width="9.140625" style="47"/>
    <col min="11274" max="11274" width="13.42578125" style="47" bestFit="1" customWidth="1"/>
    <col min="11275" max="11520" width="9.140625" style="47"/>
    <col min="11521" max="11521" width="3.5703125" style="47" customWidth="1"/>
    <col min="11522" max="11522" width="30.42578125" style="47" customWidth="1"/>
    <col min="11523" max="11523" width="8.42578125" style="47" customWidth="1"/>
    <col min="11524" max="11524" width="24.42578125" style="47" customWidth="1"/>
    <col min="11525" max="11525" width="24.7109375" style="47" customWidth="1"/>
    <col min="11526" max="11526" width="30.28515625" style="47" customWidth="1"/>
    <col min="11527" max="11527" width="33.42578125" style="47" customWidth="1"/>
    <col min="11528" max="11529" width="9.140625" style="47"/>
    <col min="11530" max="11530" width="13.42578125" style="47" bestFit="1" customWidth="1"/>
    <col min="11531" max="11776" width="9.140625" style="47"/>
    <col min="11777" max="11777" width="3.5703125" style="47" customWidth="1"/>
    <col min="11778" max="11778" width="30.42578125" style="47" customWidth="1"/>
    <col min="11779" max="11779" width="8.42578125" style="47" customWidth="1"/>
    <col min="11780" max="11780" width="24.42578125" style="47" customWidth="1"/>
    <col min="11781" max="11781" width="24.7109375" style="47" customWidth="1"/>
    <col min="11782" max="11782" width="30.28515625" style="47" customWidth="1"/>
    <col min="11783" max="11783" width="33.42578125" style="47" customWidth="1"/>
    <col min="11784" max="11785" width="9.140625" style="47"/>
    <col min="11786" max="11786" width="13.42578125" style="47" bestFit="1" customWidth="1"/>
    <col min="11787" max="12032" width="9.140625" style="47"/>
    <col min="12033" max="12033" width="3.5703125" style="47" customWidth="1"/>
    <col min="12034" max="12034" width="30.42578125" style="47" customWidth="1"/>
    <col min="12035" max="12035" width="8.42578125" style="47" customWidth="1"/>
    <col min="12036" max="12036" width="24.42578125" style="47" customWidth="1"/>
    <col min="12037" max="12037" width="24.7109375" style="47" customWidth="1"/>
    <col min="12038" max="12038" width="30.28515625" style="47" customWidth="1"/>
    <col min="12039" max="12039" width="33.42578125" style="47" customWidth="1"/>
    <col min="12040" max="12041" width="9.140625" style="47"/>
    <col min="12042" max="12042" width="13.42578125" style="47" bestFit="1" customWidth="1"/>
    <col min="12043" max="12288" width="9.140625" style="47"/>
    <col min="12289" max="12289" width="3.5703125" style="47" customWidth="1"/>
    <col min="12290" max="12290" width="30.42578125" style="47" customWidth="1"/>
    <col min="12291" max="12291" width="8.42578125" style="47" customWidth="1"/>
    <col min="12292" max="12292" width="24.42578125" style="47" customWidth="1"/>
    <col min="12293" max="12293" width="24.7109375" style="47" customWidth="1"/>
    <col min="12294" max="12294" width="30.28515625" style="47" customWidth="1"/>
    <col min="12295" max="12295" width="33.42578125" style="47" customWidth="1"/>
    <col min="12296" max="12297" width="9.140625" style="47"/>
    <col min="12298" max="12298" width="13.42578125" style="47" bestFit="1" customWidth="1"/>
    <col min="12299" max="12544" width="9.140625" style="47"/>
    <col min="12545" max="12545" width="3.5703125" style="47" customWidth="1"/>
    <col min="12546" max="12546" width="30.42578125" style="47" customWidth="1"/>
    <col min="12547" max="12547" width="8.42578125" style="47" customWidth="1"/>
    <col min="12548" max="12548" width="24.42578125" style="47" customWidth="1"/>
    <col min="12549" max="12549" width="24.7109375" style="47" customWidth="1"/>
    <col min="12550" max="12550" width="30.28515625" style="47" customWidth="1"/>
    <col min="12551" max="12551" width="33.42578125" style="47" customWidth="1"/>
    <col min="12552" max="12553" width="9.140625" style="47"/>
    <col min="12554" max="12554" width="13.42578125" style="47" bestFit="1" customWidth="1"/>
    <col min="12555" max="12800" width="9.140625" style="47"/>
    <col min="12801" max="12801" width="3.5703125" style="47" customWidth="1"/>
    <col min="12802" max="12802" width="30.42578125" style="47" customWidth="1"/>
    <col min="12803" max="12803" width="8.42578125" style="47" customWidth="1"/>
    <col min="12804" max="12804" width="24.42578125" style="47" customWidth="1"/>
    <col min="12805" max="12805" width="24.7109375" style="47" customWidth="1"/>
    <col min="12806" max="12806" width="30.28515625" style="47" customWidth="1"/>
    <col min="12807" max="12807" width="33.42578125" style="47" customWidth="1"/>
    <col min="12808" max="12809" width="9.140625" style="47"/>
    <col min="12810" max="12810" width="13.42578125" style="47" bestFit="1" customWidth="1"/>
    <col min="12811" max="13056" width="9.140625" style="47"/>
    <col min="13057" max="13057" width="3.5703125" style="47" customWidth="1"/>
    <col min="13058" max="13058" width="30.42578125" style="47" customWidth="1"/>
    <col min="13059" max="13059" width="8.42578125" style="47" customWidth="1"/>
    <col min="13060" max="13060" width="24.42578125" style="47" customWidth="1"/>
    <col min="13061" max="13061" width="24.7109375" style="47" customWidth="1"/>
    <col min="13062" max="13062" width="30.28515625" style="47" customWidth="1"/>
    <col min="13063" max="13063" width="33.42578125" style="47" customWidth="1"/>
    <col min="13064" max="13065" width="9.140625" style="47"/>
    <col min="13066" max="13066" width="13.42578125" style="47" bestFit="1" customWidth="1"/>
    <col min="13067" max="13312" width="9.140625" style="47"/>
    <col min="13313" max="13313" width="3.5703125" style="47" customWidth="1"/>
    <col min="13314" max="13314" width="30.42578125" style="47" customWidth="1"/>
    <col min="13315" max="13315" width="8.42578125" style="47" customWidth="1"/>
    <col min="13316" max="13316" width="24.42578125" style="47" customWidth="1"/>
    <col min="13317" max="13317" width="24.7109375" style="47" customWidth="1"/>
    <col min="13318" max="13318" width="30.28515625" style="47" customWidth="1"/>
    <col min="13319" max="13319" width="33.42578125" style="47" customWidth="1"/>
    <col min="13320" max="13321" width="9.140625" style="47"/>
    <col min="13322" max="13322" width="13.42578125" style="47" bestFit="1" customWidth="1"/>
    <col min="13323" max="13568" width="9.140625" style="47"/>
    <col min="13569" max="13569" width="3.5703125" style="47" customWidth="1"/>
    <col min="13570" max="13570" width="30.42578125" style="47" customWidth="1"/>
    <col min="13571" max="13571" width="8.42578125" style="47" customWidth="1"/>
    <col min="13572" max="13572" width="24.42578125" style="47" customWidth="1"/>
    <col min="13573" max="13573" width="24.7109375" style="47" customWidth="1"/>
    <col min="13574" max="13574" width="30.28515625" style="47" customWidth="1"/>
    <col min="13575" max="13575" width="33.42578125" style="47" customWidth="1"/>
    <col min="13576" max="13577" width="9.140625" style="47"/>
    <col min="13578" max="13578" width="13.42578125" style="47" bestFit="1" customWidth="1"/>
    <col min="13579" max="13824" width="9.140625" style="47"/>
    <col min="13825" max="13825" width="3.5703125" style="47" customWidth="1"/>
    <col min="13826" max="13826" width="30.42578125" style="47" customWidth="1"/>
    <col min="13827" max="13827" width="8.42578125" style="47" customWidth="1"/>
    <col min="13828" max="13828" width="24.42578125" style="47" customWidth="1"/>
    <col min="13829" max="13829" width="24.7109375" style="47" customWidth="1"/>
    <col min="13830" max="13830" width="30.28515625" style="47" customWidth="1"/>
    <col min="13831" max="13831" width="33.42578125" style="47" customWidth="1"/>
    <col min="13832" max="13833" width="9.140625" style="47"/>
    <col min="13834" max="13834" width="13.42578125" style="47" bestFit="1" customWidth="1"/>
    <col min="13835" max="14080" width="9.140625" style="47"/>
    <col min="14081" max="14081" width="3.5703125" style="47" customWidth="1"/>
    <col min="14082" max="14082" width="30.42578125" style="47" customWidth="1"/>
    <col min="14083" max="14083" width="8.42578125" style="47" customWidth="1"/>
    <col min="14084" max="14084" width="24.42578125" style="47" customWidth="1"/>
    <col min="14085" max="14085" width="24.7109375" style="47" customWidth="1"/>
    <col min="14086" max="14086" width="30.28515625" style="47" customWidth="1"/>
    <col min="14087" max="14087" width="33.42578125" style="47" customWidth="1"/>
    <col min="14088" max="14089" width="9.140625" style="47"/>
    <col min="14090" max="14090" width="13.42578125" style="47" bestFit="1" customWidth="1"/>
    <col min="14091" max="14336" width="9.140625" style="47"/>
    <col min="14337" max="14337" width="3.5703125" style="47" customWidth="1"/>
    <col min="14338" max="14338" width="30.42578125" style="47" customWidth="1"/>
    <col min="14339" max="14339" width="8.42578125" style="47" customWidth="1"/>
    <col min="14340" max="14340" width="24.42578125" style="47" customWidth="1"/>
    <col min="14341" max="14341" width="24.7109375" style="47" customWidth="1"/>
    <col min="14342" max="14342" width="30.28515625" style="47" customWidth="1"/>
    <col min="14343" max="14343" width="33.42578125" style="47" customWidth="1"/>
    <col min="14344" max="14345" width="9.140625" style="47"/>
    <col min="14346" max="14346" width="13.42578125" style="47" bestFit="1" customWidth="1"/>
    <col min="14347" max="14592" width="9.140625" style="47"/>
    <col min="14593" max="14593" width="3.5703125" style="47" customWidth="1"/>
    <col min="14594" max="14594" width="30.42578125" style="47" customWidth="1"/>
    <col min="14595" max="14595" width="8.42578125" style="47" customWidth="1"/>
    <col min="14596" max="14596" width="24.42578125" style="47" customWidth="1"/>
    <col min="14597" max="14597" width="24.7109375" style="47" customWidth="1"/>
    <col min="14598" max="14598" width="30.28515625" style="47" customWidth="1"/>
    <col min="14599" max="14599" width="33.42578125" style="47" customWidth="1"/>
    <col min="14600" max="14601" width="9.140625" style="47"/>
    <col min="14602" max="14602" width="13.42578125" style="47" bestFit="1" customWidth="1"/>
    <col min="14603" max="14848" width="9.140625" style="47"/>
    <col min="14849" max="14849" width="3.5703125" style="47" customWidth="1"/>
    <col min="14850" max="14850" width="30.42578125" style="47" customWidth="1"/>
    <col min="14851" max="14851" width="8.42578125" style="47" customWidth="1"/>
    <col min="14852" max="14852" width="24.42578125" style="47" customWidth="1"/>
    <col min="14853" max="14853" width="24.7109375" style="47" customWidth="1"/>
    <col min="14854" max="14854" width="30.28515625" style="47" customWidth="1"/>
    <col min="14855" max="14855" width="33.42578125" style="47" customWidth="1"/>
    <col min="14856" max="14857" width="9.140625" style="47"/>
    <col min="14858" max="14858" width="13.42578125" style="47" bestFit="1" customWidth="1"/>
    <col min="14859" max="15104" width="9.140625" style="47"/>
    <col min="15105" max="15105" width="3.5703125" style="47" customWidth="1"/>
    <col min="15106" max="15106" width="30.42578125" style="47" customWidth="1"/>
    <col min="15107" max="15107" width="8.42578125" style="47" customWidth="1"/>
    <col min="15108" max="15108" width="24.42578125" style="47" customWidth="1"/>
    <col min="15109" max="15109" width="24.7109375" style="47" customWidth="1"/>
    <col min="15110" max="15110" width="30.28515625" style="47" customWidth="1"/>
    <col min="15111" max="15111" width="33.42578125" style="47" customWidth="1"/>
    <col min="15112" max="15113" width="9.140625" style="47"/>
    <col min="15114" max="15114" width="13.42578125" style="47" bestFit="1" customWidth="1"/>
    <col min="15115" max="15360" width="9.140625" style="47"/>
    <col min="15361" max="15361" width="3.5703125" style="47" customWidth="1"/>
    <col min="15362" max="15362" width="30.42578125" style="47" customWidth="1"/>
    <col min="15363" max="15363" width="8.42578125" style="47" customWidth="1"/>
    <col min="15364" max="15364" width="24.42578125" style="47" customWidth="1"/>
    <col min="15365" max="15365" width="24.7109375" style="47" customWidth="1"/>
    <col min="15366" max="15366" width="30.28515625" style="47" customWidth="1"/>
    <col min="15367" max="15367" width="33.42578125" style="47" customWidth="1"/>
    <col min="15368" max="15369" width="9.140625" style="47"/>
    <col min="15370" max="15370" width="13.42578125" style="47" bestFit="1" customWidth="1"/>
    <col min="15371" max="15616" width="9.140625" style="47"/>
    <col min="15617" max="15617" width="3.5703125" style="47" customWidth="1"/>
    <col min="15618" max="15618" width="30.42578125" style="47" customWidth="1"/>
    <col min="15619" max="15619" width="8.42578125" style="47" customWidth="1"/>
    <col min="15620" max="15620" width="24.42578125" style="47" customWidth="1"/>
    <col min="15621" max="15621" width="24.7109375" style="47" customWidth="1"/>
    <col min="15622" max="15622" width="30.28515625" style="47" customWidth="1"/>
    <col min="15623" max="15623" width="33.42578125" style="47" customWidth="1"/>
    <col min="15624" max="15625" width="9.140625" style="47"/>
    <col min="15626" max="15626" width="13.42578125" style="47" bestFit="1" customWidth="1"/>
    <col min="15627" max="15872" width="9.140625" style="47"/>
    <col min="15873" max="15873" width="3.5703125" style="47" customWidth="1"/>
    <col min="15874" max="15874" width="30.42578125" style="47" customWidth="1"/>
    <col min="15875" max="15875" width="8.42578125" style="47" customWidth="1"/>
    <col min="15876" max="15876" width="24.42578125" style="47" customWidth="1"/>
    <col min="15877" max="15877" width="24.7109375" style="47" customWidth="1"/>
    <col min="15878" max="15878" width="30.28515625" style="47" customWidth="1"/>
    <col min="15879" max="15879" width="33.42578125" style="47" customWidth="1"/>
    <col min="15880" max="15881" width="9.140625" style="47"/>
    <col min="15882" max="15882" width="13.42578125" style="47" bestFit="1" customWidth="1"/>
    <col min="15883" max="16128" width="9.140625" style="47"/>
    <col min="16129" max="16129" width="3.5703125" style="47" customWidth="1"/>
    <col min="16130" max="16130" width="30.42578125" style="47" customWidth="1"/>
    <col min="16131" max="16131" width="8.42578125" style="47" customWidth="1"/>
    <col min="16132" max="16132" width="24.42578125" style="47" customWidth="1"/>
    <col min="16133" max="16133" width="24.7109375" style="47" customWidth="1"/>
    <col min="16134" max="16134" width="30.28515625" style="47" customWidth="1"/>
    <col min="16135" max="16135" width="33.42578125" style="47" customWidth="1"/>
    <col min="16136" max="16137" width="9.140625" style="47"/>
    <col min="16138" max="16138" width="13.42578125" style="47" bestFit="1" customWidth="1"/>
    <col min="16139" max="16384" width="9.140625" style="47"/>
  </cols>
  <sheetData>
    <row r="1" spans="1:7" ht="22.5" customHeight="1">
      <c r="A1" s="45"/>
      <c r="B1" s="602" t="s">
        <v>27</v>
      </c>
      <c r="C1" s="602"/>
      <c r="D1" s="602"/>
      <c r="E1" s="602"/>
      <c r="F1" s="46"/>
      <c r="G1" s="46"/>
    </row>
    <row r="2" spans="1:7" ht="15.75" customHeight="1">
      <c r="A2" s="45"/>
      <c r="B2" s="48"/>
      <c r="C2" s="48"/>
      <c r="D2" s="603" t="s">
        <v>1</v>
      </c>
      <c r="E2" s="603"/>
      <c r="F2" s="46"/>
      <c r="G2" s="46"/>
    </row>
    <row r="3" spans="1:7" ht="22.5" customHeight="1">
      <c r="A3" s="49"/>
      <c r="B3" s="604" t="s">
        <v>28</v>
      </c>
      <c r="C3" s="605"/>
      <c r="D3" s="50" t="s">
        <v>3</v>
      </c>
      <c r="E3" s="50" t="s">
        <v>4</v>
      </c>
      <c r="F3" s="606"/>
      <c r="G3" s="606"/>
    </row>
    <row r="4" spans="1:7" s="53" customFormat="1" ht="25.5" customHeight="1">
      <c r="A4" s="51"/>
      <c r="B4" s="598" t="s">
        <v>29</v>
      </c>
      <c r="C4" s="599"/>
      <c r="D4" s="50" t="s">
        <v>5</v>
      </c>
      <c r="E4" s="50" t="s">
        <v>5</v>
      </c>
      <c r="F4" s="52"/>
      <c r="G4" s="52"/>
    </row>
    <row r="5" spans="1:7" s="53" customFormat="1">
      <c r="A5" s="51"/>
      <c r="B5" s="596" t="s">
        <v>30</v>
      </c>
      <c r="C5" s="597"/>
      <c r="D5" s="54"/>
      <c r="E5" s="54"/>
      <c r="F5" s="55"/>
      <c r="G5" s="52"/>
    </row>
    <row r="6" spans="1:7" s="53" customFormat="1">
      <c r="A6" s="51"/>
      <c r="B6" s="56" t="s">
        <v>31</v>
      </c>
      <c r="C6" s="57"/>
      <c r="D6" s="58">
        <v>6412569</v>
      </c>
      <c r="E6" s="54">
        <v>0</v>
      </c>
      <c r="F6" s="55"/>
      <c r="G6" s="59"/>
    </row>
    <row r="7" spans="1:7" s="53" customFormat="1" ht="25.5" customHeight="1">
      <c r="A7" s="51"/>
      <c r="B7" s="596" t="s">
        <v>32</v>
      </c>
      <c r="C7" s="597"/>
      <c r="D7" s="54"/>
      <c r="E7" s="54"/>
      <c r="F7" s="55"/>
      <c r="G7" s="59"/>
    </row>
    <row r="8" spans="1:7" s="53" customFormat="1">
      <c r="A8" s="51"/>
      <c r="B8" s="56" t="s">
        <v>33</v>
      </c>
      <c r="C8" s="57"/>
      <c r="D8" s="58">
        <v>27471280212.66</v>
      </c>
      <c r="E8" s="54">
        <v>21994046574</v>
      </c>
      <c r="F8" s="55"/>
      <c r="G8" s="59"/>
    </row>
    <row r="9" spans="1:7" s="53" customFormat="1">
      <c r="A9" s="51"/>
      <c r="B9" s="56" t="s">
        <v>34</v>
      </c>
      <c r="C9" s="57"/>
      <c r="D9" s="58">
        <v>16107569653</v>
      </c>
      <c r="E9" s="54">
        <v>1198084151</v>
      </c>
      <c r="F9" s="55"/>
      <c r="G9" s="59"/>
    </row>
    <row r="10" spans="1:7" s="53" customFormat="1" ht="21" customHeight="1">
      <c r="A10" s="51"/>
      <c r="B10" s="56" t="s">
        <v>35</v>
      </c>
      <c r="C10" s="57"/>
      <c r="D10" s="58">
        <v>15080000000</v>
      </c>
      <c r="E10" s="54">
        <v>15080000000</v>
      </c>
      <c r="F10" s="55"/>
      <c r="G10" s="59"/>
    </row>
    <row r="11" spans="1:7" s="53" customFormat="1">
      <c r="A11" s="51"/>
      <c r="B11" s="596" t="s">
        <v>36</v>
      </c>
      <c r="C11" s="597"/>
      <c r="D11" s="60">
        <v>58665262434.660004</v>
      </c>
      <c r="E11" s="61">
        <v>38272130725</v>
      </c>
      <c r="F11" s="59"/>
      <c r="G11" s="59"/>
    </row>
    <row r="12" spans="1:7" s="53" customFormat="1" ht="25.5" customHeight="1">
      <c r="A12" s="51"/>
      <c r="B12" s="598" t="s">
        <v>37</v>
      </c>
      <c r="C12" s="599"/>
      <c r="D12" s="62"/>
      <c r="E12" s="62"/>
      <c r="F12" s="52"/>
      <c r="G12" s="59"/>
    </row>
    <row r="13" spans="1:7" s="53" customFormat="1">
      <c r="A13" s="51"/>
      <c r="B13" s="596" t="s">
        <v>30</v>
      </c>
      <c r="C13" s="597"/>
      <c r="D13" s="63"/>
      <c r="E13" s="63"/>
      <c r="F13" s="52"/>
      <c r="G13" s="59"/>
    </row>
    <row r="14" spans="1:7" s="53" customFormat="1">
      <c r="A14" s="51"/>
      <c r="B14" s="56" t="s">
        <v>38</v>
      </c>
      <c r="C14" s="57"/>
      <c r="D14" s="58">
        <v>722004763</v>
      </c>
      <c r="E14" s="54">
        <v>0</v>
      </c>
      <c r="F14" s="52"/>
      <c r="G14" s="59"/>
    </row>
    <row r="15" spans="1:7" s="53" customFormat="1">
      <c r="A15" s="51"/>
      <c r="B15" s="596" t="s">
        <v>39</v>
      </c>
      <c r="C15" s="597"/>
      <c r="D15" s="54"/>
      <c r="E15" s="54"/>
      <c r="F15" s="52"/>
      <c r="G15" s="59"/>
    </row>
    <row r="16" spans="1:7" s="53" customFormat="1">
      <c r="A16" s="51"/>
      <c r="B16" s="64" t="s">
        <v>40</v>
      </c>
      <c r="C16" s="57"/>
      <c r="D16" s="58">
        <v>109555015.84</v>
      </c>
      <c r="E16" s="54">
        <v>160007094</v>
      </c>
      <c r="F16" s="52"/>
      <c r="G16" s="59"/>
    </row>
    <row r="17" spans="1:10" s="53" customFormat="1">
      <c r="A17" s="51"/>
      <c r="B17" s="64" t="s">
        <v>41</v>
      </c>
      <c r="C17" s="57"/>
      <c r="D17" s="65">
        <v>0</v>
      </c>
      <c r="E17" s="54">
        <v>0</v>
      </c>
      <c r="F17" s="52"/>
      <c r="G17" s="59"/>
    </row>
    <row r="18" spans="1:10" s="53" customFormat="1" ht="30.75" customHeight="1">
      <c r="A18" s="51"/>
      <c r="B18" s="66" t="s">
        <v>42</v>
      </c>
      <c r="C18" s="57"/>
      <c r="D18" s="54">
        <v>13402800000</v>
      </c>
      <c r="E18" s="54">
        <v>22402800000</v>
      </c>
      <c r="F18" s="52"/>
      <c r="G18" s="59"/>
    </row>
    <row r="19" spans="1:10" s="53" customFormat="1" ht="20.25" customHeight="1">
      <c r="A19" s="51"/>
      <c r="B19" s="600" t="s">
        <v>43</v>
      </c>
      <c r="C19" s="601"/>
      <c r="D19" s="67">
        <v>14234359778.84</v>
      </c>
      <c r="E19" s="67">
        <v>22562807094</v>
      </c>
      <c r="F19" s="52"/>
      <c r="G19" s="59"/>
    </row>
    <row r="20" spans="1:10" s="53" customFormat="1" ht="33" customHeight="1">
      <c r="A20" s="51"/>
      <c r="B20" s="68" t="s">
        <v>44</v>
      </c>
      <c r="C20" s="69" t="s">
        <v>45</v>
      </c>
      <c r="D20" s="67">
        <v>16433311592.01</v>
      </c>
      <c r="E20" s="67">
        <v>0</v>
      </c>
      <c r="F20" s="52"/>
      <c r="G20" s="59"/>
    </row>
    <row r="21" spans="1:10" s="53" customFormat="1" ht="23.25" customHeight="1">
      <c r="A21" s="51"/>
      <c r="B21" s="70" t="s">
        <v>46</v>
      </c>
      <c r="C21" s="69"/>
      <c r="D21" s="67">
        <v>1150684</v>
      </c>
      <c r="E21" s="67"/>
      <c r="F21" s="71"/>
      <c r="G21" s="59"/>
    </row>
    <row r="22" spans="1:10" s="53" customFormat="1" ht="25.5" customHeight="1">
      <c r="A22" s="51"/>
      <c r="B22" s="589" t="s">
        <v>47</v>
      </c>
      <c r="C22" s="590"/>
      <c r="D22" s="72">
        <v>89334084490</v>
      </c>
      <c r="E22" s="61">
        <v>60834937819</v>
      </c>
      <c r="F22" s="73"/>
      <c r="G22" s="73"/>
    </row>
    <row r="23" spans="1:10" s="53" customFormat="1" ht="31.5" customHeight="1">
      <c r="A23" s="51"/>
      <c r="B23" s="591" t="s">
        <v>48</v>
      </c>
      <c r="C23" s="591"/>
      <c r="D23" s="591"/>
      <c r="E23" s="591"/>
      <c r="F23" s="73"/>
      <c r="G23" s="73"/>
    </row>
    <row r="24" spans="1:10" s="53" customFormat="1" ht="25.5" customHeight="1">
      <c r="A24" s="51"/>
      <c r="B24" s="592" t="s">
        <v>28</v>
      </c>
      <c r="C24" s="593"/>
      <c r="D24" s="74" t="s">
        <v>3</v>
      </c>
      <c r="E24" s="50" t="s">
        <v>4</v>
      </c>
      <c r="F24" s="73"/>
      <c r="G24" s="73"/>
    </row>
    <row r="25" spans="1:10" s="53" customFormat="1" ht="18" customHeight="1">
      <c r="A25" s="51"/>
      <c r="B25" s="594"/>
      <c r="C25" s="595"/>
      <c r="D25" s="74" t="s">
        <v>5</v>
      </c>
      <c r="E25" s="74" t="s">
        <v>5</v>
      </c>
      <c r="F25" s="73"/>
      <c r="G25" s="73"/>
    </row>
    <row r="26" spans="1:10" s="53" customFormat="1" ht="25.5" customHeight="1">
      <c r="A26" s="51"/>
      <c r="B26" s="583" t="s">
        <v>31</v>
      </c>
      <c r="C26" s="584"/>
      <c r="D26" s="58">
        <v>6412569</v>
      </c>
      <c r="E26" s="58">
        <v>31015444</v>
      </c>
      <c r="F26" s="73"/>
      <c r="G26" s="73"/>
      <c r="J26" s="75"/>
    </row>
    <row r="27" spans="1:10" s="53" customFormat="1">
      <c r="A27" s="51"/>
      <c r="B27" s="583" t="s">
        <v>33</v>
      </c>
      <c r="C27" s="584"/>
      <c r="D27" s="58">
        <v>30055503508.66</v>
      </c>
      <c r="E27" s="58">
        <v>25104292103</v>
      </c>
      <c r="F27" s="73"/>
      <c r="G27" s="74"/>
    </row>
    <row r="28" spans="1:10" s="53" customFormat="1">
      <c r="A28" s="51"/>
      <c r="B28" s="583" t="s">
        <v>34</v>
      </c>
      <c r="C28" s="584"/>
      <c r="D28" s="58">
        <v>16230579757</v>
      </c>
      <c r="E28" s="58">
        <v>1310717080</v>
      </c>
      <c r="F28" s="73"/>
      <c r="G28" s="73"/>
    </row>
    <row r="29" spans="1:10" s="53" customFormat="1">
      <c r="A29" s="51"/>
      <c r="B29" s="583" t="s">
        <v>35</v>
      </c>
      <c r="C29" s="584"/>
      <c r="D29" s="58">
        <v>15080000000</v>
      </c>
      <c r="E29" s="58">
        <v>15080000000</v>
      </c>
      <c r="F29" s="73"/>
      <c r="G29" s="73"/>
    </row>
    <row r="30" spans="1:10" s="53" customFormat="1">
      <c r="A30" s="51"/>
      <c r="B30" s="583" t="s">
        <v>38</v>
      </c>
      <c r="C30" s="584"/>
      <c r="D30" s="58">
        <v>722004763</v>
      </c>
      <c r="E30" s="58">
        <v>43348179</v>
      </c>
      <c r="F30" s="73"/>
      <c r="G30" s="73"/>
    </row>
    <row r="31" spans="1:10" s="53" customFormat="1">
      <c r="A31" s="51"/>
      <c r="B31" s="585" t="s">
        <v>40</v>
      </c>
      <c r="C31" s="586"/>
      <c r="D31" s="58">
        <v>170119015.84</v>
      </c>
      <c r="E31" s="58">
        <v>220574094</v>
      </c>
      <c r="F31" s="73"/>
      <c r="G31" s="73"/>
    </row>
    <row r="32" spans="1:10" s="53" customFormat="1">
      <c r="A32" s="51"/>
      <c r="B32" s="585" t="s">
        <v>41</v>
      </c>
      <c r="C32" s="586"/>
      <c r="D32" s="58">
        <v>0</v>
      </c>
      <c r="E32" s="58">
        <v>313100000</v>
      </c>
      <c r="F32" s="73"/>
      <c r="G32" s="73"/>
    </row>
    <row r="33" spans="1:7" s="53" customFormat="1">
      <c r="A33" s="51"/>
      <c r="B33" s="587" t="s">
        <v>49</v>
      </c>
      <c r="C33" s="587"/>
      <c r="D33" s="61">
        <v>13402800000</v>
      </c>
      <c r="E33" s="61">
        <v>22402800000</v>
      </c>
      <c r="F33" s="73"/>
      <c r="G33" s="73"/>
    </row>
    <row r="34" spans="1:7" s="53" customFormat="1" ht="28.5" customHeight="1">
      <c r="A34" s="51"/>
      <c r="B34" s="588" t="s">
        <v>50</v>
      </c>
      <c r="C34" s="588"/>
      <c r="D34" s="60">
        <v>75667419613.009995</v>
      </c>
      <c r="E34" s="60">
        <v>64505846900</v>
      </c>
      <c r="F34" s="73"/>
      <c r="G34" s="73"/>
    </row>
    <row r="35" spans="1:7" s="79" customFormat="1" ht="18" customHeight="1">
      <c r="A35" s="76"/>
      <c r="B35" s="77"/>
      <c r="C35" s="77"/>
      <c r="D35" s="78"/>
      <c r="E35" s="78"/>
      <c r="F35" s="73"/>
      <c r="G35" s="73"/>
    </row>
    <row r="36" spans="1:7" ht="94.5" customHeight="1">
      <c r="A36" s="49"/>
      <c r="B36" s="579" t="s">
        <v>51</v>
      </c>
      <c r="C36" s="580"/>
      <c r="D36" s="580"/>
      <c r="E36" s="581"/>
      <c r="F36" s="80"/>
      <c r="G36" s="81"/>
    </row>
    <row r="37" spans="1:7" ht="260.25" customHeight="1">
      <c r="A37" s="49"/>
      <c r="B37" s="578" t="s">
        <v>52</v>
      </c>
      <c r="C37" s="578"/>
      <c r="D37" s="578"/>
      <c r="E37" s="578"/>
      <c r="F37" s="80"/>
      <c r="G37" s="81"/>
    </row>
    <row r="38" spans="1:7" ht="32.25" customHeight="1">
      <c r="A38" s="49"/>
      <c r="B38" s="578" t="s">
        <v>53</v>
      </c>
      <c r="C38" s="578"/>
      <c r="D38" s="578"/>
      <c r="E38" s="578"/>
      <c r="F38" s="80"/>
      <c r="G38" s="81"/>
    </row>
    <row r="39" spans="1:7" ht="74.25" customHeight="1">
      <c r="B39" s="582" t="s">
        <v>54</v>
      </c>
      <c r="C39" s="582"/>
      <c r="D39" s="582"/>
      <c r="E39" s="582"/>
      <c r="F39" s="82"/>
    </row>
    <row r="40" spans="1:7" ht="268.5" customHeight="1">
      <c r="B40" s="582" t="s">
        <v>55</v>
      </c>
      <c r="C40" s="582"/>
      <c r="D40" s="582"/>
      <c r="E40" s="582"/>
      <c r="F40" s="82"/>
    </row>
    <row r="41" spans="1:7" ht="87.75" customHeight="1">
      <c r="B41" s="578" t="s">
        <v>56</v>
      </c>
      <c r="C41" s="578"/>
      <c r="D41" s="578"/>
      <c r="E41" s="578"/>
    </row>
    <row r="42" spans="1:7" ht="32.25" customHeight="1">
      <c r="B42" s="578" t="s">
        <v>57</v>
      </c>
      <c r="C42" s="578"/>
      <c r="D42" s="578"/>
      <c r="E42" s="578"/>
      <c r="F42" s="83"/>
    </row>
    <row r="43" spans="1:7" ht="65.25" customHeight="1">
      <c r="B43" s="578" t="s">
        <v>58</v>
      </c>
      <c r="C43" s="578"/>
      <c r="D43" s="578"/>
      <c r="E43" s="578"/>
      <c r="F43" s="82"/>
    </row>
    <row r="54" spans="3:6">
      <c r="C54" s="84"/>
      <c r="D54" s="84"/>
      <c r="E54" s="84"/>
    </row>
    <row r="56" spans="3:6">
      <c r="F56" s="84"/>
    </row>
    <row r="58" spans="3:6">
      <c r="F58" s="85"/>
    </row>
    <row r="59" spans="3:6">
      <c r="F59" s="85"/>
    </row>
  </sheetData>
  <mergeCells count="32">
    <mergeCell ref="B19:C19"/>
    <mergeCell ref="B1:E1"/>
    <mergeCell ref="D2:E2"/>
    <mergeCell ref="B3:C3"/>
    <mergeCell ref="F3:G3"/>
    <mergeCell ref="B4:C4"/>
    <mergeCell ref="B5:C5"/>
    <mergeCell ref="B7:C7"/>
    <mergeCell ref="B11:C11"/>
    <mergeCell ref="B12:C12"/>
    <mergeCell ref="B13:C13"/>
    <mergeCell ref="B15:C15"/>
    <mergeCell ref="B34:C34"/>
    <mergeCell ref="B22:C22"/>
    <mergeCell ref="B23:E23"/>
    <mergeCell ref="B24:C25"/>
    <mergeCell ref="B26:C26"/>
    <mergeCell ref="B27:C27"/>
    <mergeCell ref="B28:C28"/>
    <mergeCell ref="B29:C29"/>
    <mergeCell ref="B30:C30"/>
    <mergeCell ref="B31:C31"/>
    <mergeCell ref="B32:C32"/>
    <mergeCell ref="B33:C33"/>
    <mergeCell ref="B42:E42"/>
    <mergeCell ref="B43:E43"/>
    <mergeCell ref="B36:E36"/>
    <mergeCell ref="B37:E37"/>
    <mergeCell ref="B38:E38"/>
    <mergeCell ref="B39:E39"/>
    <mergeCell ref="B40:E40"/>
    <mergeCell ref="B41:E41"/>
  </mergeCells>
  <pageMargins left="0.70866141732283472" right="0.31496062992125984" top="0.31496062992125984" bottom="0.11811023622047245" header="0.31496062992125984" footer="0.31496062992125984"/>
  <pageSetup paperSize="9" scale="95" orientation="portrait" r:id="rId1"/>
  <rowBreaks count="1" manualBreakCount="1">
    <brk id="36" max="4" man="1"/>
  </rowBreaks>
</worksheet>
</file>

<file path=xl/worksheets/sheet6.xml><?xml version="1.0" encoding="utf-8"?>
<worksheet xmlns="http://schemas.openxmlformats.org/spreadsheetml/2006/main" xmlns:r="http://schemas.openxmlformats.org/officeDocument/2006/relationships">
  <sheetPr>
    <tabColor rgb="FF92D050"/>
  </sheetPr>
  <dimension ref="A1:K53"/>
  <sheetViews>
    <sheetView view="pageBreakPreview" topLeftCell="B47" zoomScaleNormal="85" zoomScaleSheetLayoutView="100" workbookViewId="0">
      <selection activeCell="H51" sqref="H51"/>
    </sheetView>
  </sheetViews>
  <sheetFormatPr defaultRowHeight="36" customHeight="1"/>
  <cols>
    <col min="1" max="1" width="5.7109375" style="47" hidden="1" customWidth="1"/>
    <col min="2" max="2" width="27.28515625" style="47" customWidth="1"/>
    <col min="3" max="3" width="15.140625" style="47" customWidth="1"/>
    <col min="4" max="4" width="16.140625" style="47" customWidth="1"/>
    <col min="5" max="5" width="16" style="47" customWidth="1"/>
    <col min="6" max="6" width="15.85546875" style="47" customWidth="1"/>
    <col min="7" max="7" width="34.28515625" style="47" customWidth="1"/>
    <col min="8" max="8" width="13.42578125" style="47" bestFit="1" customWidth="1"/>
    <col min="9" max="11" width="12.42578125" style="47" bestFit="1" customWidth="1"/>
    <col min="12" max="256" width="9.140625" style="47"/>
    <col min="257" max="257" width="0" style="47" hidden="1" customWidth="1"/>
    <col min="258" max="258" width="27.28515625" style="47" customWidth="1"/>
    <col min="259" max="259" width="15.140625" style="47" customWidth="1"/>
    <col min="260" max="260" width="16.140625" style="47" customWidth="1"/>
    <col min="261" max="261" width="16" style="47" customWidth="1"/>
    <col min="262" max="262" width="15.85546875" style="47" customWidth="1"/>
    <col min="263" max="263" width="34.28515625" style="47" customWidth="1"/>
    <col min="264" max="264" width="13.42578125" style="47" bestFit="1" customWidth="1"/>
    <col min="265" max="267" width="12.42578125" style="47" bestFit="1" customWidth="1"/>
    <col min="268" max="512" width="9.140625" style="47"/>
    <col min="513" max="513" width="0" style="47" hidden="1" customWidth="1"/>
    <col min="514" max="514" width="27.28515625" style="47" customWidth="1"/>
    <col min="515" max="515" width="15.140625" style="47" customWidth="1"/>
    <col min="516" max="516" width="16.140625" style="47" customWidth="1"/>
    <col min="517" max="517" width="16" style="47" customWidth="1"/>
    <col min="518" max="518" width="15.85546875" style="47" customWidth="1"/>
    <col min="519" max="519" width="34.28515625" style="47" customWidth="1"/>
    <col min="520" max="520" width="13.42578125" style="47" bestFit="1" customWidth="1"/>
    <col min="521" max="523" width="12.42578125" style="47" bestFit="1" customWidth="1"/>
    <col min="524" max="768" width="9.140625" style="47"/>
    <col min="769" max="769" width="0" style="47" hidden="1" customWidth="1"/>
    <col min="770" max="770" width="27.28515625" style="47" customWidth="1"/>
    <col min="771" max="771" width="15.140625" style="47" customWidth="1"/>
    <col min="772" max="772" width="16.140625" style="47" customWidth="1"/>
    <col min="773" max="773" width="16" style="47" customWidth="1"/>
    <col min="774" max="774" width="15.85546875" style="47" customWidth="1"/>
    <col min="775" max="775" width="34.28515625" style="47" customWidth="1"/>
    <col min="776" max="776" width="13.42578125" style="47" bestFit="1" customWidth="1"/>
    <col min="777" max="779" width="12.42578125" style="47" bestFit="1" customWidth="1"/>
    <col min="780" max="1024" width="9.140625" style="47"/>
    <col min="1025" max="1025" width="0" style="47" hidden="1" customWidth="1"/>
    <col min="1026" max="1026" width="27.28515625" style="47" customWidth="1"/>
    <col min="1027" max="1027" width="15.140625" style="47" customWidth="1"/>
    <col min="1028" max="1028" width="16.140625" style="47" customWidth="1"/>
    <col min="1029" max="1029" width="16" style="47" customWidth="1"/>
    <col min="1030" max="1030" width="15.85546875" style="47" customWidth="1"/>
    <col min="1031" max="1031" width="34.28515625" style="47" customWidth="1"/>
    <col min="1032" max="1032" width="13.42578125" style="47" bestFit="1" customWidth="1"/>
    <col min="1033" max="1035" width="12.42578125" style="47" bestFit="1" customWidth="1"/>
    <col min="1036" max="1280" width="9.140625" style="47"/>
    <col min="1281" max="1281" width="0" style="47" hidden="1" customWidth="1"/>
    <col min="1282" max="1282" width="27.28515625" style="47" customWidth="1"/>
    <col min="1283" max="1283" width="15.140625" style="47" customWidth="1"/>
    <col min="1284" max="1284" width="16.140625" style="47" customWidth="1"/>
    <col min="1285" max="1285" width="16" style="47" customWidth="1"/>
    <col min="1286" max="1286" width="15.85546875" style="47" customWidth="1"/>
    <col min="1287" max="1287" width="34.28515625" style="47" customWidth="1"/>
    <col min="1288" max="1288" width="13.42578125" style="47" bestFit="1" customWidth="1"/>
    <col min="1289" max="1291" width="12.42578125" style="47" bestFit="1" customWidth="1"/>
    <col min="1292" max="1536" width="9.140625" style="47"/>
    <col min="1537" max="1537" width="0" style="47" hidden="1" customWidth="1"/>
    <col min="1538" max="1538" width="27.28515625" style="47" customWidth="1"/>
    <col min="1539" max="1539" width="15.140625" style="47" customWidth="1"/>
    <col min="1540" max="1540" width="16.140625" style="47" customWidth="1"/>
    <col min="1541" max="1541" width="16" style="47" customWidth="1"/>
    <col min="1542" max="1542" width="15.85546875" style="47" customWidth="1"/>
    <col min="1543" max="1543" width="34.28515625" style="47" customWidth="1"/>
    <col min="1544" max="1544" width="13.42578125" style="47" bestFit="1" customWidth="1"/>
    <col min="1545" max="1547" width="12.42578125" style="47" bestFit="1" customWidth="1"/>
    <col min="1548" max="1792" width="9.140625" style="47"/>
    <col min="1793" max="1793" width="0" style="47" hidden="1" customWidth="1"/>
    <col min="1794" max="1794" width="27.28515625" style="47" customWidth="1"/>
    <col min="1795" max="1795" width="15.140625" style="47" customWidth="1"/>
    <col min="1796" max="1796" width="16.140625" style="47" customWidth="1"/>
    <col min="1797" max="1797" width="16" style="47" customWidth="1"/>
    <col min="1798" max="1798" width="15.85546875" style="47" customWidth="1"/>
    <col min="1799" max="1799" width="34.28515625" style="47" customWidth="1"/>
    <col min="1800" max="1800" width="13.42578125" style="47" bestFit="1" customWidth="1"/>
    <col min="1801" max="1803" width="12.42578125" style="47" bestFit="1" customWidth="1"/>
    <col min="1804" max="2048" width="9.140625" style="47"/>
    <col min="2049" max="2049" width="0" style="47" hidden="1" customWidth="1"/>
    <col min="2050" max="2050" width="27.28515625" style="47" customWidth="1"/>
    <col min="2051" max="2051" width="15.140625" style="47" customWidth="1"/>
    <col min="2052" max="2052" width="16.140625" style="47" customWidth="1"/>
    <col min="2053" max="2053" width="16" style="47" customWidth="1"/>
    <col min="2054" max="2054" width="15.85546875" style="47" customWidth="1"/>
    <col min="2055" max="2055" width="34.28515625" style="47" customWidth="1"/>
    <col min="2056" max="2056" width="13.42578125" style="47" bestFit="1" customWidth="1"/>
    <col min="2057" max="2059" width="12.42578125" style="47" bestFit="1" customWidth="1"/>
    <col min="2060" max="2304" width="9.140625" style="47"/>
    <col min="2305" max="2305" width="0" style="47" hidden="1" customWidth="1"/>
    <col min="2306" max="2306" width="27.28515625" style="47" customWidth="1"/>
    <col min="2307" max="2307" width="15.140625" style="47" customWidth="1"/>
    <col min="2308" max="2308" width="16.140625" style="47" customWidth="1"/>
    <col min="2309" max="2309" width="16" style="47" customWidth="1"/>
    <col min="2310" max="2310" width="15.85546875" style="47" customWidth="1"/>
    <col min="2311" max="2311" width="34.28515625" style="47" customWidth="1"/>
    <col min="2312" max="2312" width="13.42578125" style="47" bestFit="1" customWidth="1"/>
    <col min="2313" max="2315" width="12.42578125" style="47" bestFit="1" customWidth="1"/>
    <col min="2316" max="2560" width="9.140625" style="47"/>
    <col min="2561" max="2561" width="0" style="47" hidden="1" customWidth="1"/>
    <col min="2562" max="2562" width="27.28515625" style="47" customWidth="1"/>
    <col min="2563" max="2563" width="15.140625" style="47" customWidth="1"/>
    <col min="2564" max="2564" width="16.140625" style="47" customWidth="1"/>
    <col min="2565" max="2565" width="16" style="47" customWidth="1"/>
    <col min="2566" max="2566" width="15.85546875" style="47" customWidth="1"/>
    <col min="2567" max="2567" width="34.28515625" style="47" customWidth="1"/>
    <col min="2568" max="2568" width="13.42578125" style="47" bestFit="1" customWidth="1"/>
    <col min="2569" max="2571" width="12.42578125" style="47" bestFit="1" customWidth="1"/>
    <col min="2572" max="2816" width="9.140625" style="47"/>
    <col min="2817" max="2817" width="0" style="47" hidden="1" customWidth="1"/>
    <col min="2818" max="2818" width="27.28515625" style="47" customWidth="1"/>
    <col min="2819" max="2819" width="15.140625" style="47" customWidth="1"/>
    <col min="2820" max="2820" width="16.140625" style="47" customWidth="1"/>
    <col min="2821" max="2821" width="16" style="47" customWidth="1"/>
    <col min="2822" max="2822" width="15.85546875" style="47" customWidth="1"/>
    <col min="2823" max="2823" width="34.28515625" style="47" customWidth="1"/>
    <col min="2824" max="2824" width="13.42578125" style="47" bestFit="1" customWidth="1"/>
    <col min="2825" max="2827" width="12.42578125" style="47" bestFit="1" customWidth="1"/>
    <col min="2828" max="3072" width="9.140625" style="47"/>
    <col min="3073" max="3073" width="0" style="47" hidden="1" customWidth="1"/>
    <col min="3074" max="3074" width="27.28515625" style="47" customWidth="1"/>
    <col min="3075" max="3075" width="15.140625" style="47" customWidth="1"/>
    <col min="3076" max="3076" width="16.140625" style="47" customWidth="1"/>
    <col min="3077" max="3077" width="16" style="47" customWidth="1"/>
    <col min="3078" max="3078" width="15.85546875" style="47" customWidth="1"/>
    <col min="3079" max="3079" width="34.28515625" style="47" customWidth="1"/>
    <col min="3080" max="3080" width="13.42578125" style="47" bestFit="1" customWidth="1"/>
    <col min="3081" max="3083" width="12.42578125" style="47" bestFit="1" customWidth="1"/>
    <col min="3084" max="3328" width="9.140625" style="47"/>
    <col min="3329" max="3329" width="0" style="47" hidden="1" customWidth="1"/>
    <col min="3330" max="3330" width="27.28515625" style="47" customWidth="1"/>
    <col min="3331" max="3331" width="15.140625" style="47" customWidth="1"/>
    <col min="3332" max="3332" width="16.140625" style="47" customWidth="1"/>
    <col min="3333" max="3333" width="16" style="47" customWidth="1"/>
    <col min="3334" max="3334" width="15.85546875" style="47" customWidth="1"/>
    <col min="3335" max="3335" width="34.28515625" style="47" customWidth="1"/>
    <col min="3336" max="3336" width="13.42578125" style="47" bestFit="1" customWidth="1"/>
    <col min="3337" max="3339" width="12.42578125" style="47" bestFit="1" customWidth="1"/>
    <col min="3340" max="3584" width="9.140625" style="47"/>
    <col min="3585" max="3585" width="0" style="47" hidden="1" customWidth="1"/>
    <col min="3586" max="3586" width="27.28515625" style="47" customWidth="1"/>
    <col min="3587" max="3587" width="15.140625" style="47" customWidth="1"/>
    <col min="3588" max="3588" width="16.140625" style="47" customWidth="1"/>
    <col min="3589" max="3589" width="16" style="47" customWidth="1"/>
    <col min="3590" max="3590" width="15.85546875" style="47" customWidth="1"/>
    <col min="3591" max="3591" width="34.28515625" style="47" customWidth="1"/>
    <col min="3592" max="3592" width="13.42578125" style="47" bestFit="1" customWidth="1"/>
    <col min="3593" max="3595" width="12.42578125" style="47" bestFit="1" customWidth="1"/>
    <col min="3596" max="3840" width="9.140625" style="47"/>
    <col min="3841" max="3841" width="0" style="47" hidden="1" customWidth="1"/>
    <col min="3842" max="3842" width="27.28515625" style="47" customWidth="1"/>
    <col min="3843" max="3843" width="15.140625" style="47" customWidth="1"/>
    <col min="3844" max="3844" width="16.140625" style="47" customWidth="1"/>
    <col min="3845" max="3845" width="16" style="47" customWidth="1"/>
    <col min="3846" max="3846" width="15.85546875" style="47" customWidth="1"/>
    <col min="3847" max="3847" width="34.28515625" style="47" customWidth="1"/>
    <col min="3848" max="3848" width="13.42578125" style="47" bestFit="1" customWidth="1"/>
    <col min="3849" max="3851" width="12.42578125" style="47" bestFit="1" customWidth="1"/>
    <col min="3852" max="4096" width="9.140625" style="47"/>
    <col min="4097" max="4097" width="0" style="47" hidden="1" customWidth="1"/>
    <col min="4098" max="4098" width="27.28515625" style="47" customWidth="1"/>
    <col min="4099" max="4099" width="15.140625" style="47" customWidth="1"/>
    <col min="4100" max="4100" width="16.140625" style="47" customWidth="1"/>
    <col min="4101" max="4101" width="16" style="47" customWidth="1"/>
    <col min="4102" max="4102" width="15.85546875" style="47" customWidth="1"/>
    <col min="4103" max="4103" width="34.28515625" style="47" customWidth="1"/>
    <col min="4104" max="4104" width="13.42578125" style="47" bestFit="1" customWidth="1"/>
    <col min="4105" max="4107" width="12.42578125" style="47" bestFit="1" customWidth="1"/>
    <col min="4108" max="4352" width="9.140625" style="47"/>
    <col min="4353" max="4353" width="0" style="47" hidden="1" customWidth="1"/>
    <col min="4354" max="4354" width="27.28515625" style="47" customWidth="1"/>
    <col min="4355" max="4355" width="15.140625" style="47" customWidth="1"/>
    <col min="4356" max="4356" width="16.140625" style="47" customWidth="1"/>
    <col min="4357" max="4357" width="16" style="47" customWidth="1"/>
    <col min="4358" max="4358" width="15.85546875" style="47" customWidth="1"/>
    <col min="4359" max="4359" width="34.28515625" style="47" customWidth="1"/>
    <col min="4360" max="4360" width="13.42578125" style="47" bestFit="1" customWidth="1"/>
    <col min="4361" max="4363" width="12.42578125" style="47" bestFit="1" customWidth="1"/>
    <col min="4364" max="4608" width="9.140625" style="47"/>
    <col min="4609" max="4609" width="0" style="47" hidden="1" customWidth="1"/>
    <col min="4610" max="4610" width="27.28515625" style="47" customWidth="1"/>
    <col min="4611" max="4611" width="15.140625" style="47" customWidth="1"/>
    <col min="4612" max="4612" width="16.140625" style="47" customWidth="1"/>
    <col min="4613" max="4613" width="16" style="47" customWidth="1"/>
    <col min="4614" max="4614" width="15.85546875" style="47" customWidth="1"/>
    <col min="4615" max="4615" width="34.28515625" style="47" customWidth="1"/>
    <col min="4616" max="4616" width="13.42578125" style="47" bestFit="1" customWidth="1"/>
    <col min="4617" max="4619" width="12.42578125" style="47" bestFit="1" customWidth="1"/>
    <col min="4620" max="4864" width="9.140625" style="47"/>
    <col min="4865" max="4865" width="0" style="47" hidden="1" customWidth="1"/>
    <col min="4866" max="4866" width="27.28515625" style="47" customWidth="1"/>
    <col min="4867" max="4867" width="15.140625" style="47" customWidth="1"/>
    <col min="4868" max="4868" width="16.140625" style="47" customWidth="1"/>
    <col min="4869" max="4869" width="16" style="47" customWidth="1"/>
    <col min="4870" max="4870" width="15.85546875" style="47" customWidth="1"/>
    <col min="4871" max="4871" width="34.28515625" style="47" customWidth="1"/>
    <col min="4872" max="4872" width="13.42578125" style="47" bestFit="1" customWidth="1"/>
    <col min="4873" max="4875" width="12.42578125" style="47" bestFit="1" customWidth="1"/>
    <col min="4876" max="5120" width="9.140625" style="47"/>
    <col min="5121" max="5121" width="0" style="47" hidden="1" customWidth="1"/>
    <col min="5122" max="5122" width="27.28515625" style="47" customWidth="1"/>
    <col min="5123" max="5123" width="15.140625" style="47" customWidth="1"/>
    <col min="5124" max="5124" width="16.140625" style="47" customWidth="1"/>
    <col min="5125" max="5125" width="16" style="47" customWidth="1"/>
    <col min="5126" max="5126" width="15.85546875" style="47" customWidth="1"/>
    <col min="5127" max="5127" width="34.28515625" style="47" customWidth="1"/>
    <col min="5128" max="5128" width="13.42578125" style="47" bestFit="1" customWidth="1"/>
    <col min="5129" max="5131" width="12.42578125" style="47" bestFit="1" customWidth="1"/>
    <col min="5132" max="5376" width="9.140625" style="47"/>
    <col min="5377" max="5377" width="0" style="47" hidden="1" customWidth="1"/>
    <col min="5378" max="5378" width="27.28515625" style="47" customWidth="1"/>
    <col min="5379" max="5379" width="15.140625" style="47" customWidth="1"/>
    <col min="5380" max="5380" width="16.140625" style="47" customWidth="1"/>
    <col min="5381" max="5381" width="16" style="47" customWidth="1"/>
    <col min="5382" max="5382" width="15.85546875" style="47" customWidth="1"/>
    <col min="5383" max="5383" width="34.28515625" style="47" customWidth="1"/>
    <col min="5384" max="5384" width="13.42578125" style="47" bestFit="1" customWidth="1"/>
    <col min="5385" max="5387" width="12.42578125" style="47" bestFit="1" customWidth="1"/>
    <col min="5388" max="5632" width="9.140625" style="47"/>
    <col min="5633" max="5633" width="0" style="47" hidden="1" customWidth="1"/>
    <col min="5634" max="5634" width="27.28515625" style="47" customWidth="1"/>
    <col min="5635" max="5635" width="15.140625" style="47" customWidth="1"/>
    <col min="5636" max="5636" width="16.140625" style="47" customWidth="1"/>
    <col min="5637" max="5637" width="16" style="47" customWidth="1"/>
    <col min="5638" max="5638" width="15.85546875" style="47" customWidth="1"/>
    <col min="5639" max="5639" width="34.28515625" style="47" customWidth="1"/>
    <col min="5640" max="5640" width="13.42578125" style="47" bestFit="1" customWidth="1"/>
    <col min="5641" max="5643" width="12.42578125" style="47" bestFit="1" customWidth="1"/>
    <col min="5644" max="5888" width="9.140625" style="47"/>
    <col min="5889" max="5889" width="0" style="47" hidden="1" customWidth="1"/>
    <col min="5890" max="5890" width="27.28515625" style="47" customWidth="1"/>
    <col min="5891" max="5891" width="15.140625" style="47" customWidth="1"/>
    <col min="5892" max="5892" width="16.140625" style="47" customWidth="1"/>
    <col min="5893" max="5893" width="16" style="47" customWidth="1"/>
    <col min="5894" max="5894" width="15.85546875" style="47" customWidth="1"/>
    <col min="5895" max="5895" width="34.28515625" style="47" customWidth="1"/>
    <col min="5896" max="5896" width="13.42578125" style="47" bestFit="1" customWidth="1"/>
    <col min="5897" max="5899" width="12.42578125" style="47" bestFit="1" customWidth="1"/>
    <col min="5900" max="6144" width="9.140625" style="47"/>
    <col min="6145" max="6145" width="0" style="47" hidden="1" customWidth="1"/>
    <col min="6146" max="6146" width="27.28515625" style="47" customWidth="1"/>
    <col min="6147" max="6147" width="15.140625" style="47" customWidth="1"/>
    <col min="6148" max="6148" width="16.140625" style="47" customWidth="1"/>
    <col min="6149" max="6149" width="16" style="47" customWidth="1"/>
    <col min="6150" max="6150" width="15.85546875" style="47" customWidth="1"/>
    <col min="6151" max="6151" width="34.28515625" style="47" customWidth="1"/>
    <col min="6152" max="6152" width="13.42578125" style="47" bestFit="1" customWidth="1"/>
    <col min="6153" max="6155" width="12.42578125" style="47" bestFit="1" customWidth="1"/>
    <col min="6156" max="6400" width="9.140625" style="47"/>
    <col min="6401" max="6401" width="0" style="47" hidden="1" customWidth="1"/>
    <col min="6402" max="6402" width="27.28515625" style="47" customWidth="1"/>
    <col min="6403" max="6403" width="15.140625" style="47" customWidth="1"/>
    <col min="6404" max="6404" width="16.140625" style="47" customWidth="1"/>
    <col min="6405" max="6405" width="16" style="47" customWidth="1"/>
    <col min="6406" max="6406" width="15.85546875" style="47" customWidth="1"/>
    <col min="6407" max="6407" width="34.28515625" style="47" customWidth="1"/>
    <col min="6408" max="6408" width="13.42578125" style="47" bestFit="1" customWidth="1"/>
    <col min="6409" max="6411" width="12.42578125" style="47" bestFit="1" customWidth="1"/>
    <col min="6412" max="6656" width="9.140625" style="47"/>
    <col min="6657" max="6657" width="0" style="47" hidden="1" customWidth="1"/>
    <col min="6658" max="6658" width="27.28515625" style="47" customWidth="1"/>
    <col min="6659" max="6659" width="15.140625" style="47" customWidth="1"/>
    <col min="6660" max="6660" width="16.140625" style="47" customWidth="1"/>
    <col min="6661" max="6661" width="16" style="47" customWidth="1"/>
    <col min="6662" max="6662" width="15.85546875" style="47" customWidth="1"/>
    <col min="6663" max="6663" width="34.28515625" style="47" customWidth="1"/>
    <col min="6664" max="6664" width="13.42578125" style="47" bestFit="1" customWidth="1"/>
    <col min="6665" max="6667" width="12.42578125" style="47" bestFit="1" customWidth="1"/>
    <col min="6668" max="6912" width="9.140625" style="47"/>
    <col min="6913" max="6913" width="0" style="47" hidden="1" customWidth="1"/>
    <col min="6914" max="6914" width="27.28515625" style="47" customWidth="1"/>
    <col min="6915" max="6915" width="15.140625" style="47" customWidth="1"/>
    <col min="6916" max="6916" width="16.140625" style="47" customWidth="1"/>
    <col min="6917" max="6917" width="16" style="47" customWidth="1"/>
    <col min="6918" max="6918" width="15.85546875" style="47" customWidth="1"/>
    <col min="6919" max="6919" width="34.28515625" style="47" customWidth="1"/>
    <col min="6920" max="6920" width="13.42578125" style="47" bestFit="1" customWidth="1"/>
    <col min="6921" max="6923" width="12.42578125" style="47" bestFit="1" customWidth="1"/>
    <col min="6924" max="7168" width="9.140625" style="47"/>
    <col min="7169" max="7169" width="0" style="47" hidden="1" customWidth="1"/>
    <col min="7170" max="7170" width="27.28515625" style="47" customWidth="1"/>
    <col min="7171" max="7171" width="15.140625" style="47" customWidth="1"/>
    <col min="7172" max="7172" width="16.140625" style="47" customWidth="1"/>
    <col min="7173" max="7173" width="16" style="47" customWidth="1"/>
    <col min="7174" max="7174" width="15.85546875" style="47" customWidth="1"/>
    <col min="7175" max="7175" width="34.28515625" style="47" customWidth="1"/>
    <col min="7176" max="7176" width="13.42578125" style="47" bestFit="1" customWidth="1"/>
    <col min="7177" max="7179" width="12.42578125" style="47" bestFit="1" customWidth="1"/>
    <col min="7180" max="7424" width="9.140625" style="47"/>
    <col min="7425" max="7425" width="0" style="47" hidden="1" customWidth="1"/>
    <col min="7426" max="7426" width="27.28515625" style="47" customWidth="1"/>
    <col min="7427" max="7427" width="15.140625" style="47" customWidth="1"/>
    <col min="7428" max="7428" width="16.140625" style="47" customWidth="1"/>
    <col min="7429" max="7429" width="16" style="47" customWidth="1"/>
    <col min="7430" max="7430" width="15.85546875" style="47" customWidth="1"/>
    <col min="7431" max="7431" width="34.28515625" style="47" customWidth="1"/>
    <col min="7432" max="7432" width="13.42578125" style="47" bestFit="1" customWidth="1"/>
    <col min="7433" max="7435" width="12.42578125" style="47" bestFit="1" customWidth="1"/>
    <col min="7436" max="7680" width="9.140625" style="47"/>
    <col min="7681" max="7681" width="0" style="47" hidden="1" customWidth="1"/>
    <col min="7682" max="7682" width="27.28515625" style="47" customWidth="1"/>
    <col min="7683" max="7683" width="15.140625" style="47" customWidth="1"/>
    <col min="7684" max="7684" width="16.140625" style="47" customWidth="1"/>
    <col min="7685" max="7685" width="16" style="47" customWidth="1"/>
    <col min="7686" max="7686" width="15.85546875" style="47" customWidth="1"/>
    <col min="7687" max="7687" width="34.28515625" style="47" customWidth="1"/>
    <col min="7688" max="7688" width="13.42578125" style="47" bestFit="1" customWidth="1"/>
    <col min="7689" max="7691" width="12.42578125" style="47" bestFit="1" customWidth="1"/>
    <col min="7692" max="7936" width="9.140625" style="47"/>
    <col min="7937" max="7937" width="0" style="47" hidden="1" customWidth="1"/>
    <col min="7938" max="7938" width="27.28515625" style="47" customWidth="1"/>
    <col min="7939" max="7939" width="15.140625" style="47" customWidth="1"/>
    <col min="7940" max="7940" width="16.140625" style="47" customWidth="1"/>
    <col min="7941" max="7941" width="16" style="47" customWidth="1"/>
    <col min="7942" max="7942" width="15.85546875" style="47" customWidth="1"/>
    <col min="7943" max="7943" width="34.28515625" style="47" customWidth="1"/>
    <col min="7944" max="7944" width="13.42578125" style="47" bestFit="1" customWidth="1"/>
    <col min="7945" max="7947" width="12.42578125" style="47" bestFit="1" customWidth="1"/>
    <col min="7948" max="8192" width="9.140625" style="47"/>
    <col min="8193" max="8193" width="0" style="47" hidden="1" customWidth="1"/>
    <col min="8194" max="8194" width="27.28515625" style="47" customWidth="1"/>
    <col min="8195" max="8195" width="15.140625" style="47" customWidth="1"/>
    <col min="8196" max="8196" width="16.140625" style="47" customWidth="1"/>
    <col min="8197" max="8197" width="16" style="47" customWidth="1"/>
    <col min="8198" max="8198" width="15.85546875" style="47" customWidth="1"/>
    <col min="8199" max="8199" width="34.28515625" style="47" customWidth="1"/>
    <col min="8200" max="8200" width="13.42578125" style="47" bestFit="1" customWidth="1"/>
    <col min="8201" max="8203" width="12.42578125" style="47" bestFit="1" customWidth="1"/>
    <col min="8204" max="8448" width="9.140625" style="47"/>
    <col min="8449" max="8449" width="0" style="47" hidden="1" customWidth="1"/>
    <col min="8450" max="8450" width="27.28515625" style="47" customWidth="1"/>
    <col min="8451" max="8451" width="15.140625" style="47" customWidth="1"/>
    <col min="8452" max="8452" width="16.140625" style="47" customWidth="1"/>
    <col min="8453" max="8453" width="16" style="47" customWidth="1"/>
    <col min="8454" max="8454" width="15.85546875" style="47" customWidth="1"/>
    <col min="8455" max="8455" width="34.28515625" style="47" customWidth="1"/>
    <col min="8456" max="8456" width="13.42578125" style="47" bestFit="1" customWidth="1"/>
    <col min="8457" max="8459" width="12.42578125" style="47" bestFit="1" customWidth="1"/>
    <col min="8460" max="8704" width="9.140625" style="47"/>
    <col min="8705" max="8705" width="0" style="47" hidden="1" customWidth="1"/>
    <col min="8706" max="8706" width="27.28515625" style="47" customWidth="1"/>
    <col min="8707" max="8707" width="15.140625" style="47" customWidth="1"/>
    <col min="8708" max="8708" width="16.140625" style="47" customWidth="1"/>
    <col min="8709" max="8709" width="16" style="47" customWidth="1"/>
    <col min="8710" max="8710" width="15.85546875" style="47" customWidth="1"/>
    <col min="8711" max="8711" width="34.28515625" style="47" customWidth="1"/>
    <col min="8712" max="8712" width="13.42578125" style="47" bestFit="1" customWidth="1"/>
    <col min="8713" max="8715" width="12.42578125" style="47" bestFit="1" customWidth="1"/>
    <col min="8716" max="8960" width="9.140625" style="47"/>
    <col min="8961" max="8961" width="0" style="47" hidden="1" customWidth="1"/>
    <col min="8962" max="8962" width="27.28515625" style="47" customWidth="1"/>
    <col min="8963" max="8963" width="15.140625" style="47" customWidth="1"/>
    <col min="8964" max="8964" width="16.140625" style="47" customWidth="1"/>
    <col min="8965" max="8965" width="16" style="47" customWidth="1"/>
    <col min="8966" max="8966" width="15.85546875" style="47" customWidth="1"/>
    <col min="8967" max="8967" width="34.28515625" style="47" customWidth="1"/>
    <col min="8968" max="8968" width="13.42578125" style="47" bestFit="1" customWidth="1"/>
    <col min="8969" max="8971" width="12.42578125" style="47" bestFit="1" customWidth="1"/>
    <col min="8972" max="9216" width="9.140625" style="47"/>
    <col min="9217" max="9217" width="0" style="47" hidden="1" customWidth="1"/>
    <col min="9218" max="9218" width="27.28515625" style="47" customWidth="1"/>
    <col min="9219" max="9219" width="15.140625" style="47" customWidth="1"/>
    <col min="9220" max="9220" width="16.140625" style="47" customWidth="1"/>
    <col min="9221" max="9221" width="16" style="47" customWidth="1"/>
    <col min="9222" max="9222" width="15.85546875" style="47" customWidth="1"/>
    <col min="9223" max="9223" width="34.28515625" style="47" customWidth="1"/>
    <col min="9224" max="9224" width="13.42578125" style="47" bestFit="1" customWidth="1"/>
    <col min="9225" max="9227" width="12.42578125" style="47" bestFit="1" customWidth="1"/>
    <col min="9228" max="9472" width="9.140625" style="47"/>
    <col min="9473" max="9473" width="0" style="47" hidden="1" customWidth="1"/>
    <col min="9474" max="9474" width="27.28515625" style="47" customWidth="1"/>
    <col min="9475" max="9475" width="15.140625" style="47" customWidth="1"/>
    <col min="9476" max="9476" width="16.140625" style="47" customWidth="1"/>
    <col min="9477" max="9477" width="16" style="47" customWidth="1"/>
    <col min="9478" max="9478" width="15.85546875" style="47" customWidth="1"/>
    <col min="9479" max="9479" width="34.28515625" style="47" customWidth="1"/>
    <col min="9480" max="9480" width="13.42578125" style="47" bestFit="1" customWidth="1"/>
    <col min="9481" max="9483" width="12.42578125" style="47" bestFit="1" customWidth="1"/>
    <col min="9484" max="9728" width="9.140625" style="47"/>
    <col min="9729" max="9729" width="0" style="47" hidden="1" customWidth="1"/>
    <col min="9730" max="9730" width="27.28515625" style="47" customWidth="1"/>
    <col min="9731" max="9731" width="15.140625" style="47" customWidth="1"/>
    <col min="9732" max="9732" width="16.140625" style="47" customWidth="1"/>
    <col min="9733" max="9733" width="16" style="47" customWidth="1"/>
    <col min="9734" max="9734" width="15.85546875" style="47" customWidth="1"/>
    <col min="9735" max="9735" width="34.28515625" style="47" customWidth="1"/>
    <col min="9736" max="9736" width="13.42578125" style="47" bestFit="1" customWidth="1"/>
    <col min="9737" max="9739" width="12.42578125" style="47" bestFit="1" customWidth="1"/>
    <col min="9740" max="9984" width="9.140625" style="47"/>
    <col min="9985" max="9985" width="0" style="47" hidden="1" customWidth="1"/>
    <col min="9986" max="9986" width="27.28515625" style="47" customWidth="1"/>
    <col min="9987" max="9987" width="15.140625" style="47" customWidth="1"/>
    <col min="9988" max="9988" width="16.140625" style="47" customWidth="1"/>
    <col min="9989" max="9989" width="16" style="47" customWidth="1"/>
    <col min="9990" max="9990" width="15.85546875" style="47" customWidth="1"/>
    <col min="9991" max="9991" width="34.28515625" style="47" customWidth="1"/>
    <col min="9992" max="9992" width="13.42578125" style="47" bestFit="1" customWidth="1"/>
    <col min="9993" max="9995" width="12.42578125" style="47" bestFit="1" customWidth="1"/>
    <col min="9996" max="10240" width="9.140625" style="47"/>
    <col min="10241" max="10241" width="0" style="47" hidden="1" customWidth="1"/>
    <col min="10242" max="10242" width="27.28515625" style="47" customWidth="1"/>
    <col min="10243" max="10243" width="15.140625" style="47" customWidth="1"/>
    <col min="10244" max="10244" width="16.140625" style="47" customWidth="1"/>
    <col min="10245" max="10245" width="16" style="47" customWidth="1"/>
    <col min="10246" max="10246" width="15.85546875" style="47" customWidth="1"/>
    <col min="10247" max="10247" width="34.28515625" style="47" customWidth="1"/>
    <col min="10248" max="10248" width="13.42578125" style="47" bestFit="1" customWidth="1"/>
    <col min="10249" max="10251" width="12.42578125" style="47" bestFit="1" customWidth="1"/>
    <col min="10252" max="10496" width="9.140625" style="47"/>
    <col min="10497" max="10497" width="0" style="47" hidden="1" customWidth="1"/>
    <col min="10498" max="10498" width="27.28515625" style="47" customWidth="1"/>
    <col min="10499" max="10499" width="15.140625" style="47" customWidth="1"/>
    <col min="10500" max="10500" width="16.140625" style="47" customWidth="1"/>
    <col min="10501" max="10501" width="16" style="47" customWidth="1"/>
    <col min="10502" max="10502" width="15.85546875" style="47" customWidth="1"/>
    <col min="10503" max="10503" width="34.28515625" style="47" customWidth="1"/>
    <col min="10504" max="10504" width="13.42578125" style="47" bestFit="1" customWidth="1"/>
    <col min="10505" max="10507" width="12.42578125" style="47" bestFit="1" customWidth="1"/>
    <col min="10508" max="10752" width="9.140625" style="47"/>
    <col min="10753" max="10753" width="0" style="47" hidden="1" customWidth="1"/>
    <col min="10754" max="10754" width="27.28515625" style="47" customWidth="1"/>
    <col min="10755" max="10755" width="15.140625" style="47" customWidth="1"/>
    <col min="10756" max="10756" width="16.140625" style="47" customWidth="1"/>
    <col min="10757" max="10757" width="16" style="47" customWidth="1"/>
    <col min="10758" max="10758" width="15.85546875" style="47" customWidth="1"/>
    <col min="10759" max="10759" width="34.28515625" style="47" customWidth="1"/>
    <col min="10760" max="10760" width="13.42578125" style="47" bestFit="1" customWidth="1"/>
    <col min="10761" max="10763" width="12.42578125" style="47" bestFit="1" customWidth="1"/>
    <col min="10764" max="11008" width="9.140625" style="47"/>
    <col min="11009" max="11009" width="0" style="47" hidden="1" customWidth="1"/>
    <col min="11010" max="11010" width="27.28515625" style="47" customWidth="1"/>
    <col min="11011" max="11011" width="15.140625" style="47" customWidth="1"/>
    <col min="11012" max="11012" width="16.140625" style="47" customWidth="1"/>
    <col min="11013" max="11013" width="16" style="47" customWidth="1"/>
    <col min="11014" max="11014" width="15.85546875" style="47" customWidth="1"/>
    <col min="11015" max="11015" width="34.28515625" style="47" customWidth="1"/>
    <col min="11016" max="11016" width="13.42578125" style="47" bestFit="1" customWidth="1"/>
    <col min="11017" max="11019" width="12.42578125" style="47" bestFit="1" customWidth="1"/>
    <col min="11020" max="11264" width="9.140625" style="47"/>
    <col min="11265" max="11265" width="0" style="47" hidden="1" customWidth="1"/>
    <col min="11266" max="11266" width="27.28515625" style="47" customWidth="1"/>
    <col min="11267" max="11267" width="15.140625" style="47" customWidth="1"/>
    <col min="11268" max="11268" width="16.140625" style="47" customWidth="1"/>
    <col min="11269" max="11269" width="16" style="47" customWidth="1"/>
    <col min="11270" max="11270" width="15.85546875" style="47" customWidth="1"/>
    <col min="11271" max="11271" width="34.28515625" style="47" customWidth="1"/>
    <col min="11272" max="11272" width="13.42578125" style="47" bestFit="1" customWidth="1"/>
    <col min="11273" max="11275" width="12.42578125" style="47" bestFit="1" customWidth="1"/>
    <col min="11276" max="11520" width="9.140625" style="47"/>
    <col min="11521" max="11521" width="0" style="47" hidden="1" customWidth="1"/>
    <col min="11522" max="11522" width="27.28515625" style="47" customWidth="1"/>
    <col min="11523" max="11523" width="15.140625" style="47" customWidth="1"/>
    <col min="11524" max="11524" width="16.140625" style="47" customWidth="1"/>
    <col min="11525" max="11525" width="16" style="47" customWidth="1"/>
    <col min="11526" max="11526" width="15.85546875" style="47" customWidth="1"/>
    <col min="11527" max="11527" width="34.28515625" style="47" customWidth="1"/>
    <col min="11528" max="11528" width="13.42578125" style="47" bestFit="1" customWidth="1"/>
    <col min="11529" max="11531" width="12.42578125" style="47" bestFit="1" customWidth="1"/>
    <col min="11532" max="11776" width="9.140625" style="47"/>
    <col min="11777" max="11777" width="0" style="47" hidden="1" customWidth="1"/>
    <col min="11778" max="11778" width="27.28515625" style="47" customWidth="1"/>
    <col min="11779" max="11779" width="15.140625" style="47" customWidth="1"/>
    <col min="11780" max="11780" width="16.140625" style="47" customWidth="1"/>
    <col min="11781" max="11781" width="16" style="47" customWidth="1"/>
    <col min="11782" max="11782" width="15.85546875" style="47" customWidth="1"/>
    <col min="11783" max="11783" width="34.28515625" style="47" customWidth="1"/>
    <col min="11784" max="11784" width="13.42578125" style="47" bestFit="1" customWidth="1"/>
    <col min="11785" max="11787" width="12.42578125" style="47" bestFit="1" customWidth="1"/>
    <col min="11788" max="12032" width="9.140625" style="47"/>
    <col min="12033" max="12033" width="0" style="47" hidden="1" customWidth="1"/>
    <col min="12034" max="12034" width="27.28515625" style="47" customWidth="1"/>
    <col min="12035" max="12035" width="15.140625" style="47" customWidth="1"/>
    <col min="12036" max="12036" width="16.140625" style="47" customWidth="1"/>
    <col min="12037" max="12037" width="16" style="47" customWidth="1"/>
    <col min="12038" max="12038" width="15.85546875" style="47" customWidth="1"/>
    <col min="12039" max="12039" width="34.28515625" style="47" customWidth="1"/>
    <col min="12040" max="12040" width="13.42578125" style="47" bestFit="1" customWidth="1"/>
    <col min="12041" max="12043" width="12.42578125" style="47" bestFit="1" customWidth="1"/>
    <col min="12044" max="12288" width="9.140625" style="47"/>
    <col min="12289" max="12289" width="0" style="47" hidden="1" customWidth="1"/>
    <col min="12290" max="12290" width="27.28515625" style="47" customWidth="1"/>
    <col min="12291" max="12291" width="15.140625" style="47" customWidth="1"/>
    <col min="12292" max="12292" width="16.140625" style="47" customWidth="1"/>
    <col min="12293" max="12293" width="16" style="47" customWidth="1"/>
    <col min="12294" max="12294" width="15.85546875" style="47" customWidth="1"/>
    <col min="12295" max="12295" width="34.28515625" style="47" customWidth="1"/>
    <col min="12296" max="12296" width="13.42578125" style="47" bestFit="1" customWidth="1"/>
    <col min="12297" max="12299" width="12.42578125" style="47" bestFit="1" customWidth="1"/>
    <col min="12300" max="12544" width="9.140625" style="47"/>
    <col min="12545" max="12545" width="0" style="47" hidden="1" customWidth="1"/>
    <col min="12546" max="12546" width="27.28515625" style="47" customWidth="1"/>
    <col min="12547" max="12547" width="15.140625" style="47" customWidth="1"/>
    <col min="12548" max="12548" width="16.140625" style="47" customWidth="1"/>
    <col min="12549" max="12549" width="16" style="47" customWidth="1"/>
    <col min="12550" max="12550" width="15.85546875" style="47" customWidth="1"/>
    <col min="12551" max="12551" width="34.28515625" style="47" customWidth="1"/>
    <col min="12552" max="12552" width="13.42578125" style="47" bestFit="1" customWidth="1"/>
    <col min="12553" max="12555" width="12.42578125" style="47" bestFit="1" customWidth="1"/>
    <col min="12556" max="12800" width="9.140625" style="47"/>
    <col min="12801" max="12801" width="0" style="47" hidden="1" customWidth="1"/>
    <col min="12802" max="12802" width="27.28515625" style="47" customWidth="1"/>
    <col min="12803" max="12803" width="15.140625" style="47" customWidth="1"/>
    <col min="12804" max="12804" width="16.140625" style="47" customWidth="1"/>
    <col min="12805" max="12805" width="16" style="47" customWidth="1"/>
    <col min="12806" max="12806" width="15.85546875" style="47" customWidth="1"/>
    <col min="12807" max="12807" width="34.28515625" style="47" customWidth="1"/>
    <col min="12808" max="12808" width="13.42578125" style="47" bestFit="1" customWidth="1"/>
    <col min="12809" max="12811" width="12.42578125" style="47" bestFit="1" customWidth="1"/>
    <col min="12812" max="13056" width="9.140625" style="47"/>
    <col min="13057" max="13057" width="0" style="47" hidden="1" customWidth="1"/>
    <col min="13058" max="13058" width="27.28515625" style="47" customWidth="1"/>
    <col min="13059" max="13059" width="15.140625" style="47" customWidth="1"/>
    <col min="13060" max="13060" width="16.140625" style="47" customWidth="1"/>
    <col min="13061" max="13061" width="16" style="47" customWidth="1"/>
    <col min="13062" max="13062" width="15.85546875" style="47" customWidth="1"/>
    <col min="13063" max="13063" width="34.28515625" style="47" customWidth="1"/>
    <col min="13064" max="13064" width="13.42578125" style="47" bestFit="1" customWidth="1"/>
    <col min="13065" max="13067" width="12.42578125" style="47" bestFit="1" customWidth="1"/>
    <col min="13068" max="13312" width="9.140625" style="47"/>
    <col min="13313" max="13313" width="0" style="47" hidden="1" customWidth="1"/>
    <col min="13314" max="13314" width="27.28515625" style="47" customWidth="1"/>
    <col min="13315" max="13315" width="15.140625" style="47" customWidth="1"/>
    <col min="13316" max="13316" width="16.140625" style="47" customWidth="1"/>
    <col min="13317" max="13317" width="16" style="47" customWidth="1"/>
    <col min="13318" max="13318" width="15.85546875" style="47" customWidth="1"/>
    <col min="13319" max="13319" width="34.28515625" style="47" customWidth="1"/>
    <col min="13320" max="13320" width="13.42578125" style="47" bestFit="1" customWidth="1"/>
    <col min="13321" max="13323" width="12.42578125" style="47" bestFit="1" customWidth="1"/>
    <col min="13324" max="13568" width="9.140625" style="47"/>
    <col min="13569" max="13569" width="0" style="47" hidden="1" customWidth="1"/>
    <col min="13570" max="13570" width="27.28515625" style="47" customWidth="1"/>
    <col min="13571" max="13571" width="15.140625" style="47" customWidth="1"/>
    <col min="13572" max="13572" width="16.140625" style="47" customWidth="1"/>
    <col min="13573" max="13573" width="16" style="47" customWidth="1"/>
    <col min="13574" max="13574" width="15.85546875" style="47" customWidth="1"/>
    <col min="13575" max="13575" width="34.28515625" style="47" customWidth="1"/>
    <col min="13576" max="13576" width="13.42578125" style="47" bestFit="1" customWidth="1"/>
    <col min="13577" max="13579" width="12.42578125" style="47" bestFit="1" customWidth="1"/>
    <col min="13580" max="13824" width="9.140625" style="47"/>
    <col min="13825" max="13825" width="0" style="47" hidden="1" customWidth="1"/>
    <col min="13826" max="13826" width="27.28515625" style="47" customWidth="1"/>
    <col min="13827" max="13827" width="15.140625" style="47" customWidth="1"/>
    <col min="13828" max="13828" width="16.140625" style="47" customWidth="1"/>
    <col min="13829" max="13829" width="16" style="47" customWidth="1"/>
    <col min="13830" max="13830" width="15.85546875" style="47" customWidth="1"/>
    <col min="13831" max="13831" width="34.28515625" style="47" customWidth="1"/>
    <col min="13832" max="13832" width="13.42578125" style="47" bestFit="1" customWidth="1"/>
    <col min="13833" max="13835" width="12.42578125" style="47" bestFit="1" customWidth="1"/>
    <col min="13836" max="14080" width="9.140625" style="47"/>
    <col min="14081" max="14081" width="0" style="47" hidden="1" customWidth="1"/>
    <col min="14082" max="14082" width="27.28515625" style="47" customWidth="1"/>
    <col min="14083" max="14083" width="15.140625" style="47" customWidth="1"/>
    <col min="14084" max="14084" width="16.140625" style="47" customWidth="1"/>
    <col min="14085" max="14085" width="16" style="47" customWidth="1"/>
    <col min="14086" max="14086" width="15.85546875" style="47" customWidth="1"/>
    <col min="14087" max="14087" width="34.28515625" style="47" customWidth="1"/>
    <col min="14088" max="14088" width="13.42578125" style="47" bestFit="1" customWidth="1"/>
    <col min="14089" max="14091" width="12.42578125" style="47" bestFit="1" customWidth="1"/>
    <col min="14092" max="14336" width="9.140625" style="47"/>
    <col min="14337" max="14337" width="0" style="47" hidden="1" customWidth="1"/>
    <col min="14338" max="14338" width="27.28515625" style="47" customWidth="1"/>
    <col min="14339" max="14339" width="15.140625" style="47" customWidth="1"/>
    <col min="14340" max="14340" width="16.140625" style="47" customWidth="1"/>
    <col min="14341" max="14341" width="16" style="47" customWidth="1"/>
    <col min="14342" max="14342" width="15.85546875" style="47" customWidth="1"/>
    <col min="14343" max="14343" width="34.28515625" style="47" customWidth="1"/>
    <col min="14344" max="14344" width="13.42578125" style="47" bestFit="1" customWidth="1"/>
    <col min="14345" max="14347" width="12.42578125" style="47" bestFit="1" customWidth="1"/>
    <col min="14348" max="14592" width="9.140625" style="47"/>
    <col min="14593" max="14593" width="0" style="47" hidden="1" customWidth="1"/>
    <col min="14594" max="14594" width="27.28515625" style="47" customWidth="1"/>
    <col min="14595" max="14595" width="15.140625" style="47" customWidth="1"/>
    <col min="14596" max="14596" width="16.140625" style="47" customWidth="1"/>
    <col min="14597" max="14597" width="16" style="47" customWidth="1"/>
    <col min="14598" max="14598" width="15.85546875" style="47" customWidth="1"/>
    <col min="14599" max="14599" width="34.28515625" style="47" customWidth="1"/>
    <col min="14600" max="14600" width="13.42578125" style="47" bestFit="1" customWidth="1"/>
    <col min="14601" max="14603" width="12.42578125" style="47" bestFit="1" customWidth="1"/>
    <col min="14604" max="14848" width="9.140625" style="47"/>
    <col min="14849" max="14849" width="0" style="47" hidden="1" customWidth="1"/>
    <col min="14850" max="14850" width="27.28515625" style="47" customWidth="1"/>
    <col min="14851" max="14851" width="15.140625" style="47" customWidth="1"/>
    <col min="14852" max="14852" width="16.140625" style="47" customWidth="1"/>
    <col min="14853" max="14853" width="16" style="47" customWidth="1"/>
    <col min="14854" max="14854" width="15.85546875" style="47" customWidth="1"/>
    <col min="14855" max="14855" width="34.28515625" style="47" customWidth="1"/>
    <col min="14856" max="14856" width="13.42578125" style="47" bestFit="1" customWidth="1"/>
    <col min="14857" max="14859" width="12.42578125" style="47" bestFit="1" customWidth="1"/>
    <col min="14860" max="15104" width="9.140625" style="47"/>
    <col min="15105" max="15105" width="0" style="47" hidden="1" customWidth="1"/>
    <col min="15106" max="15106" width="27.28515625" style="47" customWidth="1"/>
    <col min="15107" max="15107" width="15.140625" style="47" customWidth="1"/>
    <col min="15108" max="15108" width="16.140625" style="47" customWidth="1"/>
    <col min="15109" max="15109" width="16" style="47" customWidth="1"/>
    <col min="15110" max="15110" width="15.85546875" style="47" customWidth="1"/>
    <col min="15111" max="15111" width="34.28515625" style="47" customWidth="1"/>
    <col min="15112" max="15112" width="13.42578125" style="47" bestFit="1" customWidth="1"/>
    <col min="15113" max="15115" width="12.42578125" style="47" bestFit="1" customWidth="1"/>
    <col min="15116" max="15360" width="9.140625" style="47"/>
    <col min="15361" max="15361" width="0" style="47" hidden="1" customWidth="1"/>
    <col min="15362" max="15362" width="27.28515625" style="47" customWidth="1"/>
    <col min="15363" max="15363" width="15.140625" style="47" customWidth="1"/>
    <col min="15364" max="15364" width="16.140625" style="47" customWidth="1"/>
    <col min="15365" max="15365" width="16" style="47" customWidth="1"/>
    <col min="15366" max="15366" width="15.85546875" style="47" customWidth="1"/>
    <col min="15367" max="15367" width="34.28515625" style="47" customWidth="1"/>
    <col min="15368" max="15368" width="13.42578125" style="47" bestFit="1" customWidth="1"/>
    <col min="15369" max="15371" width="12.42578125" style="47" bestFit="1" customWidth="1"/>
    <col min="15372" max="15616" width="9.140625" style="47"/>
    <col min="15617" max="15617" width="0" style="47" hidden="1" customWidth="1"/>
    <col min="15618" max="15618" width="27.28515625" style="47" customWidth="1"/>
    <col min="15619" max="15619" width="15.140625" style="47" customWidth="1"/>
    <col min="15620" max="15620" width="16.140625" style="47" customWidth="1"/>
    <col min="15621" max="15621" width="16" style="47" customWidth="1"/>
    <col min="15622" max="15622" width="15.85546875" style="47" customWidth="1"/>
    <col min="15623" max="15623" width="34.28515625" style="47" customWidth="1"/>
    <col min="15624" max="15624" width="13.42578125" style="47" bestFit="1" customWidth="1"/>
    <col min="15625" max="15627" width="12.42578125" style="47" bestFit="1" customWidth="1"/>
    <col min="15628" max="15872" width="9.140625" style="47"/>
    <col min="15873" max="15873" width="0" style="47" hidden="1" customWidth="1"/>
    <col min="15874" max="15874" width="27.28515625" style="47" customWidth="1"/>
    <col min="15875" max="15875" width="15.140625" style="47" customWidth="1"/>
    <col min="15876" max="15876" width="16.140625" style="47" customWidth="1"/>
    <col min="15877" max="15877" width="16" style="47" customWidth="1"/>
    <col min="15878" max="15878" width="15.85546875" style="47" customWidth="1"/>
    <col min="15879" max="15879" width="34.28515625" style="47" customWidth="1"/>
    <col min="15880" max="15880" width="13.42578125" style="47" bestFit="1" customWidth="1"/>
    <col min="15881" max="15883" width="12.42578125" style="47" bestFit="1" customWidth="1"/>
    <col min="15884" max="16128" width="9.140625" style="47"/>
    <col min="16129" max="16129" width="0" style="47" hidden="1" customWidth="1"/>
    <col min="16130" max="16130" width="27.28515625" style="47" customWidth="1"/>
    <col min="16131" max="16131" width="15.140625" style="47" customWidth="1"/>
    <col min="16132" max="16132" width="16.140625" style="47" customWidth="1"/>
    <col min="16133" max="16133" width="16" style="47" customWidth="1"/>
    <col min="16134" max="16134" width="15.85546875" style="47" customWidth="1"/>
    <col min="16135" max="16135" width="34.28515625" style="47" customWidth="1"/>
    <col min="16136" max="16136" width="13.42578125" style="47" bestFit="1" customWidth="1"/>
    <col min="16137" max="16139" width="12.42578125" style="47" bestFit="1" customWidth="1"/>
    <col min="16140" max="16384" width="9.140625" style="47"/>
  </cols>
  <sheetData>
    <row r="1" spans="2:8" ht="6" customHeight="1"/>
    <row r="2" spans="2:8" ht="21">
      <c r="B2" s="632" t="s">
        <v>59</v>
      </c>
      <c r="C2" s="632"/>
      <c r="D2" s="632"/>
      <c r="E2" s="632"/>
    </row>
    <row r="3" spans="2:8" ht="18">
      <c r="B3" s="48"/>
      <c r="C3" s="48"/>
      <c r="D3" s="603"/>
      <c r="E3" s="603"/>
      <c r="F3" s="47" t="s">
        <v>1</v>
      </c>
    </row>
    <row r="4" spans="2:8">
      <c r="B4" s="604" t="s">
        <v>60</v>
      </c>
      <c r="C4" s="605"/>
      <c r="D4" s="633"/>
      <c r="E4" s="86" t="s">
        <v>3</v>
      </c>
      <c r="F4" s="86" t="s">
        <v>4</v>
      </c>
    </row>
    <row r="5" spans="2:8" ht="18">
      <c r="B5" s="634"/>
      <c r="C5" s="635"/>
      <c r="D5" s="636"/>
      <c r="E5" s="50" t="s">
        <v>5</v>
      </c>
      <c r="F5" s="50" t="s">
        <v>5</v>
      </c>
    </row>
    <row r="6" spans="2:8" ht="21" customHeight="1">
      <c r="B6" s="655" t="s">
        <v>61</v>
      </c>
      <c r="C6" s="656"/>
      <c r="D6" s="657"/>
      <c r="E6" s="87">
        <v>13658496281.32</v>
      </c>
      <c r="F6" s="88">
        <v>11180651779.84</v>
      </c>
    </row>
    <row r="7" spans="2:8" ht="21" customHeight="1">
      <c r="B7" s="658" t="s">
        <v>62</v>
      </c>
      <c r="C7" s="659"/>
      <c r="D7" s="660"/>
      <c r="E7" s="89">
        <v>13658496281</v>
      </c>
      <c r="F7" s="89">
        <v>11180651780</v>
      </c>
      <c r="H7" s="84"/>
    </row>
    <row r="8" spans="2:8" ht="21" customHeight="1">
      <c r="B8" s="90" t="s">
        <v>63</v>
      </c>
      <c r="C8" s="91"/>
      <c r="D8" s="91"/>
      <c r="E8" s="91"/>
      <c r="G8" s="85"/>
    </row>
    <row r="9" spans="2:8" ht="27.75" customHeight="1">
      <c r="B9" s="661" t="s">
        <v>64</v>
      </c>
      <c r="C9" s="662"/>
      <c r="D9" s="663"/>
      <c r="E9" s="92">
        <v>6264477804.75</v>
      </c>
      <c r="F9" s="92">
        <v>5948933624.8199997</v>
      </c>
      <c r="G9" s="85"/>
    </row>
    <row r="10" spans="2:8" ht="27.75" customHeight="1">
      <c r="B10" s="649" t="s">
        <v>65</v>
      </c>
      <c r="C10" s="650"/>
      <c r="D10" s="651"/>
      <c r="E10" s="92">
        <v>7394018475.5699997</v>
      </c>
      <c r="F10" s="92">
        <v>5231718155.0200005</v>
      </c>
    </row>
    <row r="11" spans="2:8" ht="27.75" customHeight="1">
      <c r="B11" s="652" t="s">
        <v>62</v>
      </c>
      <c r="C11" s="653"/>
      <c r="D11" s="654"/>
      <c r="E11" s="92">
        <v>13658496281</v>
      </c>
      <c r="F11" s="92">
        <v>11180651780</v>
      </c>
      <c r="G11" s="85"/>
      <c r="H11" s="84"/>
    </row>
    <row r="12" spans="2:8" ht="11.25" customHeight="1">
      <c r="B12" s="93"/>
      <c r="C12" s="91"/>
      <c r="D12" s="94"/>
      <c r="E12" s="94"/>
      <c r="F12" s="95"/>
    </row>
    <row r="13" spans="2:8" ht="3.75" customHeight="1">
      <c r="B13" s="93"/>
      <c r="C13" s="91"/>
      <c r="D13" s="94"/>
      <c r="E13" s="94"/>
      <c r="F13" s="95"/>
    </row>
    <row r="14" spans="2:8" ht="89.25" customHeight="1">
      <c r="B14" s="626" t="s">
        <v>66</v>
      </c>
      <c r="C14" s="627"/>
      <c r="D14" s="627"/>
      <c r="E14" s="627"/>
      <c r="F14" s="628"/>
      <c r="G14" s="85"/>
    </row>
    <row r="15" spans="2:8" ht="6" customHeight="1">
      <c r="B15" s="91"/>
      <c r="C15" s="91"/>
      <c r="D15" s="94"/>
      <c r="E15" s="94"/>
      <c r="F15" s="84"/>
    </row>
    <row r="16" spans="2:8" ht="11.25" hidden="1" customHeight="1">
      <c r="B16" s="91"/>
      <c r="C16" s="91"/>
      <c r="D16" s="94"/>
      <c r="E16" s="94"/>
      <c r="F16" s="84"/>
    </row>
    <row r="17" spans="1:7" ht="21.75" customHeight="1">
      <c r="A17" s="45"/>
      <c r="B17" s="632" t="s">
        <v>67</v>
      </c>
      <c r="C17" s="632"/>
      <c r="D17" s="632"/>
      <c r="E17" s="632"/>
      <c r="F17" s="46"/>
      <c r="G17" s="46"/>
    </row>
    <row r="18" spans="1:7" ht="18.75" customHeight="1">
      <c r="A18" s="45"/>
      <c r="B18" s="48"/>
      <c r="C18" s="48"/>
      <c r="D18" s="603"/>
      <c r="E18" s="603"/>
      <c r="F18" s="81" t="s">
        <v>1</v>
      </c>
      <c r="G18" s="46"/>
    </row>
    <row r="19" spans="1:7" ht="36" customHeight="1">
      <c r="A19" s="49"/>
      <c r="B19" s="604" t="s">
        <v>68</v>
      </c>
      <c r="C19" s="605"/>
      <c r="D19" s="633"/>
      <c r="E19" s="86" t="s">
        <v>3</v>
      </c>
      <c r="F19" s="86" t="s">
        <v>4</v>
      </c>
      <c r="G19" s="96"/>
    </row>
    <row r="20" spans="1:7" ht="18" customHeight="1">
      <c r="A20" s="49"/>
      <c r="B20" s="634"/>
      <c r="C20" s="635"/>
      <c r="D20" s="636"/>
      <c r="E20" s="50" t="s">
        <v>5</v>
      </c>
      <c r="F20" s="50" t="s">
        <v>5</v>
      </c>
      <c r="G20" s="97"/>
    </row>
    <row r="21" spans="1:7" ht="22.5" customHeight="1">
      <c r="A21" s="49"/>
      <c r="B21" s="640" t="s">
        <v>69</v>
      </c>
      <c r="C21" s="641"/>
      <c r="D21" s="642"/>
      <c r="E21" s="98"/>
      <c r="F21" s="99"/>
      <c r="G21" s="100"/>
    </row>
    <row r="22" spans="1:7" ht="21" customHeight="1">
      <c r="A22" s="49"/>
      <c r="B22" s="643" t="s">
        <v>70</v>
      </c>
      <c r="C22" s="644"/>
      <c r="D22" s="645"/>
      <c r="E22" s="101">
        <v>8467491452.7799997</v>
      </c>
      <c r="F22" s="102">
        <v>3745039023.0300002</v>
      </c>
      <c r="G22" s="100"/>
    </row>
    <row r="23" spans="1:7" ht="21.75" customHeight="1">
      <c r="A23" s="49"/>
      <c r="B23" s="643" t="s">
        <v>71</v>
      </c>
      <c r="C23" s="644"/>
      <c r="D23" s="645"/>
      <c r="E23" s="87">
        <v>2726497627.0799999</v>
      </c>
      <c r="F23" s="103">
        <v>2747488380.0799999</v>
      </c>
      <c r="G23" s="100"/>
    </row>
    <row r="24" spans="1:7" ht="21.75" customHeight="1">
      <c r="A24" s="49"/>
      <c r="B24" s="104" t="s">
        <v>72</v>
      </c>
      <c r="C24" s="105"/>
      <c r="D24" s="106"/>
      <c r="E24" s="87">
        <v>1673036359.96</v>
      </c>
      <c r="F24" s="103">
        <v>0</v>
      </c>
      <c r="G24" s="107"/>
    </row>
    <row r="25" spans="1:7" ht="22.5" customHeight="1">
      <c r="A25" s="49"/>
      <c r="B25" s="646" t="s">
        <v>62</v>
      </c>
      <c r="C25" s="647"/>
      <c r="D25" s="648"/>
      <c r="E25" s="108">
        <v>12867025440</v>
      </c>
      <c r="F25" s="72">
        <v>6492527403.000001</v>
      </c>
      <c r="G25" s="107"/>
    </row>
    <row r="26" spans="1:7" ht="9" customHeight="1">
      <c r="A26" s="49"/>
      <c r="B26" s="109"/>
      <c r="C26" s="110"/>
      <c r="D26" s="111"/>
      <c r="E26" s="111"/>
      <c r="F26" s="112"/>
      <c r="G26" s="100"/>
    </row>
    <row r="27" spans="1:7" ht="143.25" customHeight="1">
      <c r="A27" s="49"/>
      <c r="B27" s="626" t="s">
        <v>73</v>
      </c>
      <c r="C27" s="627"/>
      <c r="D27" s="627"/>
      <c r="E27" s="627"/>
      <c r="F27" s="628"/>
      <c r="G27" s="113"/>
    </row>
    <row r="28" spans="1:7" ht="31.5" customHeight="1">
      <c r="A28" s="49"/>
      <c r="B28" s="626" t="s">
        <v>74</v>
      </c>
      <c r="C28" s="627"/>
      <c r="D28" s="627"/>
      <c r="E28" s="627"/>
      <c r="F28" s="628"/>
      <c r="G28" s="81"/>
    </row>
    <row r="29" spans="1:7" ht="84.75" customHeight="1">
      <c r="A29" s="49"/>
      <c r="B29" s="626" t="s">
        <v>75</v>
      </c>
      <c r="C29" s="627"/>
      <c r="D29" s="627"/>
      <c r="E29" s="627"/>
      <c r="F29" s="628"/>
      <c r="G29" s="81"/>
    </row>
    <row r="30" spans="1:7" ht="86.25" customHeight="1">
      <c r="A30" s="49"/>
      <c r="B30" s="629" t="s">
        <v>76</v>
      </c>
      <c r="C30" s="630"/>
      <c r="D30" s="630"/>
      <c r="E30" s="630"/>
      <c r="F30" s="631"/>
      <c r="G30" s="113"/>
    </row>
    <row r="31" spans="1:7" ht="42.75" customHeight="1">
      <c r="A31" s="49"/>
      <c r="B31" s="114"/>
      <c r="C31" s="114"/>
      <c r="D31" s="114"/>
      <c r="E31" s="114"/>
      <c r="F31" s="114"/>
      <c r="G31" s="81"/>
    </row>
    <row r="32" spans="1:7" ht="21.75" customHeight="1">
      <c r="B32" s="632" t="s">
        <v>77</v>
      </c>
      <c r="C32" s="632"/>
      <c r="D32" s="632"/>
      <c r="E32" s="632"/>
    </row>
    <row r="33" spans="2:10" ht="15.75" customHeight="1">
      <c r="B33" s="49"/>
      <c r="C33" s="49"/>
      <c r="E33" s="603" t="s">
        <v>1</v>
      </c>
      <c r="F33" s="603"/>
    </row>
    <row r="34" spans="2:10" ht="35.25" customHeight="1">
      <c r="B34" s="604" t="s">
        <v>78</v>
      </c>
      <c r="C34" s="605"/>
      <c r="D34" s="633"/>
      <c r="E34" s="86" t="s">
        <v>3</v>
      </c>
      <c r="F34" s="86" t="s">
        <v>4</v>
      </c>
    </row>
    <row r="35" spans="2:10" ht="18.75" customHeight="1">
      <c r="B35" s="634"/>
      <c r="C35" s="635"/>
      <c r="D35" s="636"/>
      <c r="E35" s="50" t="s">
        <v>5</v>
      </c>
      <c r="F35" s="50" t="s">
        <v>5</v>
      </c>
    </row>
    <row r="36" spans="2:10" ht="18" customHeight="1">
      <c r="B36" s="637" t="s">
        <v>79</v>
      </c>
      <c r="C36" s="638"/>
      <c r="D36" s="639"/>
      <c r="E36" s="115"/>
      <c r="F36" s="98"/>
    </row>
    <row r="37" spans="2:10" ht="20.25" customHeight="1">
      <c r="B37" s="619" t="s">
        <v>80</v>
      </c>
      <c r="C37" s="620"/>
      <c r="D37" s="621"/>
      <c r="E37" s="87">
        <v>5668538444</v>
      </c>
      <c r="F37" s="103">
        <v>4626228661</v>
      </c>
      <c r="G37" s="84"/>
      <c r="H37" s="84"/>
    </row>
    <row r="38" spans="2:10" ht="17.25" customHeight="1">
      <c r="B38" s="619" t="s">
        <v>81</v>
      </c>
      <c r="C38" s="620"/>
      <c r="D38" s="621"/>
      <c r="E38" s="87">
        <v>1872327548.49</v>
      </c>
      <c r="F38" s="102">
        <v>1494827288.8499999</v>
      </c>
      <c r="G38" s="84"/>
      <c r="I38" s="84"/>
      <c r="J38" s="84"/>
    </row>
    <row r="39" spans="2:10" ht="17.25" customHeight="1">
      <c r="B39" s="619" t="s">
        <v>82</v>
      </c>
      <c r="C39" s="620"/>
      <c r="D39" s="116"/>
      <c r="E39" s="87">
        <v>1809242229</v>
      </c>
      <c r="F39" s="102">
        <v>0</v>
      </c>
      <c r="G39" s="85"/>
    </row>
    <row r="40" spans="2:10" ht="21.75" customHeight="1">
      <c r="B40" s="622" t="s">
        <v>62</v>
      </c>
      <c r="C40" s="623"/>
      <c r="D40" s="624"/>
      <c r="E40" s="117">
        <v>9350108221</v>
      </c>
      <c r="F40" s="60">
        <v>6121055950</v>
      </c>
      <c r="G40" s="84"/>
      <c r="I40" s="84"/>
    </row>
    <row r="41" spans="2:10" ht="37.5" customHeight="1">
      <c r="B41" s="625" t="s">
        <v>83</v>
      </c>
      <c r="C41" s="625"/>
      <c r="D41" s="625"/>
      <c r="E41" s="625"/>
      <c r="F41" s="625"/>
      <c r="G41" s="85"/>
    </row>
    <row r="42" spans="2:10" ht="15.75" customHeight="1">
      <c r="B42" s="118"/>
      <c r="C42" s="118"/>
      <c r="D42" s="118"/>
      <c r="E42" s="575" t="s">
        <v>1</v>
      </c>
      <c r="F42" s="575"/>
      <c r="G42" s="119"/>
    </row>
    <row r="43" spans="2:10" ht="69" customHeight="1">
      <c r="B43" s="120" t="s">
        <v>84</v>
      </c>
      <c r="C43" s="120" t="s">
        <v>85</v>
      </c>
      <c r="D43" s="120" t="s">
        <v>86</v>
      </c>
      <c r="E43" s="120" t="s">
        <v>87</v>
      </c>
      <c r="F43" s="120" t="s">
        <v>88</v>
      </c>
    </row>
    <row r="44" spans="2:10" ht="18.75" customHeight="1">
      <c r="B44" s="121" t="s">
        <v>89</v>
      </c>
      <c r="C44" s="121">
        <f>1250008611</f>
        <v>1250008611</v>
      </c>
      <c r="D44" s="122">
        <v>91035098465</v>
      </c>
      <c r="E44" s="122">
        <v>89992788682</v>
      </c>
      <c r="F44" s="123">
        <f>C44+D44-E44</f>
        <v>2292318394</v>
      </c>
      <c r="G44" s="124"/>
    </row>
    <row r="45" spans="2:10" ht="18.75" customHeight="1">
      <c r="B45" s="121" t="s">
        <v>90</v>
      </c>
      <c r="C45" s="121">
        <v>39050</v>
      </c>
      <c r="D45" s="122">
        <v>0</v>
      </c>
      <c r="E45" s="122">
        <v>0</v>
      </c>
      <c r="F45" s="123">
        <v>39050</v>
      </c>
      <c r="G45" s="84"/>
    </row>
    <row r="46" spans="2:10" ht="18.75" customHeight="1">
      <c r="B46" s="121" t="s">
        <v>91</v>
      </c>
      <c r="C46" s="125">
        <v>3376180999.7425995</v>
      </c>
      <c r="D46" s="122">
        <v>0</v>
      </c>
      <c r="E46" s="122">
        <v>0</v>
      </c>
      <c r="F46" s="126">
        <f>C46+D46-E46</f>
        <v>3376180999.7425995</v>
      </c>
      <c r="G46" s="84"/>
      <c r="H46" s="84"/>
    </row>
    <row r="47" spans="2:10" ht="18.75" customHeight="1">
      <c r="B47" s="121" t="s">
        <v>92</v>
      </c>
      <c r="C47" s="127">
        <f>SUM(C44:C46)</f>
        <v>4626228660.7425995</v>
      </c>
      <c r="D47" s="127">
        <f>SUM(D44:D46)</f>
        <v>91035098465</v>
      </c>
      <c r="E47" s="127">
        <f>SUM(E44:E46)</f>
        <v>89992788682</v>
      </c>
      <c r="F47" s="127">
        <f>SUM(F44:F46)</f>
        <v>5668538443.7425995</v>
      </c>
      <c r="G47" s="84"/>
      <c r="H47" s="84"/>
    </row>
    <row r="48" spans="2:10" ht="38.25" hidden="1" customHeight="1">
      <c r="B48" s="607" t="s">
        <v>93</v>
      </c>
      <c r="C48" s="608"/>
      <c r="D48" s="608"/>
      <c r="E48" s="608"/>
      <c r="F48" s="609"/>
    </row>
    <row r="49" spans="2:11" ht="100.5" customHeight="1">
      <c r="B49" s="610" t="s">
        <v>471</v>
      </c>
      <c r="C49" s="611"/>
      <c r="D49" s="611"/>
      <c r="E49" s="611"/>
      <c r="F49" s="612"/>
      <c r="J49" s="84"/>
      <c r="K49" s="84"/>
    </row>
    <row r="50" spans="2:11" ht="83.25" customHeight="1">
      <c r="B50" s="613" t="s">
        <v>472</v>
      </c>
      <c r="C50" s="614"/>
      <c r="D50" s="614"/>
      <c r="E50" s="614"/>
      <c r="F50" s="615"/>
    </row>
    <row r="51" spans="2:11" ht="31.5" customHeight="1">
      <c r="B51" s="613" t="s">
        <v>94</v>
      </c>
      <c r="C51" s="614"/>
      <c r="D51" s="614"/>
      <c r="E51" s="614"/>
      <c r="F51" s="615"/>
    </row>
    <row r="53" spans="2:11" ht="36" customHeight="1">
      <c r="G53" s="616"/>
      <c r="H53" s="617"/>
      <c r="I53" s="617"/>
      <c r="J53" s="617"/>
      <c r="K53" s="618"/>
    </row>
  </sheetData>
  <mergeCells count="35">
    <mergeCell ref="B9:D9"/>
    <mergeCell ref="B2:E2"/>
    <mergeCell ref="D3:E3"/>
    <mergeCell ref="B4:D5"/>
    <mergeCell ref="B6:D6"/>
    <mergeCell ref="B7:D7"/>
    <mergeCell ref="B28:F28"/>
    <mergeCell ref="B10:D10"/>
    <mergeCell ref="B11:D11"/>
    <mergeCell ref="B14:F14"/>
    <mergeCell ref="B17:E17"/>
    <mergeCell ref="D18:E18"/>
    <mergeCell ref="B19:D20"/>
    <mergeCell ref="B21:D21"/>
    <mergeCell ref="B22:D22"/>
    <mergeCell ref="B23:D23"/>
    <mergeCell ref="B25:D25"/>
    <mergeCell ref="B27:F27"/>
    <mergeCell ref="E42:F42"/>
    <mergeCell ref="B29:F29"/>
    <mergeCell ref="B30:F30"/>
    <mergeCell ref="B32:E32"/>
    <mergeCell ref="E33:F33"/>
    <mergeCell ref="B34:D35"/>
    <mergeCell ref="B36:D36"/>
    <mergeCell ref="B37:D37"/>
    <mergeCell ref="B38:D38"/>
    <mergeCell ref="B39:C39"/>
    <mergeCell ref="B40:D40"/>
    <mergeCell ref="B41:F41"/>
    <mergeCell ref="B48:F48"/>
    <mergeCell ref="B49:F49"/>
    <mergeCell ref="B50:F50"/>
    <mergeCell ref="B51:F51"/>
    <mergeCell ref="G53:K53"/>
  </mergeCells>
  <pageMargins left="0.78740157480314965" right="0" top="0.43307086614173229" bottom="0.23622047244094491"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sheetPr>
    <tabColor rgb="FFFFFF00"/>
  </sheetPr>
  <dimension ref="A1:K43"/>
  <sheetViews>
    <sheetView view="pageBreakPreview" topLeftCell="A31" zoomScaleSheetLayoutView="100" workbookViewId="0">
      <selection activeCell="F35" sqref="F35"/>
    </sheetView>
  </sheetViews>
  <sheetFormatPr defaultRowHeight="18"/>
  <cols>
    <col min="1" max="1" width="3.42578125" style="128" customWidth="1"/>
    <col min="2" max="2" width="48.28515625" style="128" customWidth="1"/>
    <col min="3" max="3" width="19" style="128" customWidth="1"/>
    <col min="4" max="4" width="17.7109375" style="128" customWidth="1"/>
    <col min="5" max="5" width="24.5703125" style="128" customWidth="1"/>
    <col min="6" max="6" width="17.5703125" style="128" customWidth="1"/>
    <col min="7" max="7" width="16.5703125" style="128" customWidth="1"/>
    <col min="8" max="8" width="6.7109375" style="128" customWidth="1"/>
    <col min="9" max="9" width="15.28515625" style="128" customWidth="1"/>
    <col min="10" max="10" width="9.140625" style="128"/>
    <col min="11" max="11" width="12.42578125" style="128" bestFit="1" customWidth="1"/>
    <col min="12" max="256" width="9.140625" style="128"/>
    <col min="257" max="257" width="3.42578125" style="128" customWidth="1"/>
    <col min="258" max="258" width="48.28515625" style="128" customWidth="1"/>
    <col min="259" max="259" width="19" style="128" customWidth="1"/>
    <col min="260" max="260" width="17.7109375" style="128" customWidth="1"/>
    <col min="261" max="261" width="24.5703125" style="128" customWidth="1"/>
    <col min="262" max="262" width="17.5703125" style="128" customWidth="1"/>
    <col min="263" max="263" width="16.5703125" style="128" customWidth="1"/>
    <col min="264" max="264" width="6.7109375" style="128" customWidth="1"/>
    <col min="265" max="265" width="15.28515625" style="128" customWidth="1"/>
    <col min="266" max="266" width="9.140625" style="128"/>
    <col min="267" max="267" width="12.42578125" style="128" bestFit="1" customWidth="1"/>
    <col min="268" max="512" width="9.140625" style="128"/>
    <col min="513" max="513" width="3.42578125" style="128" customWidth="1"/>
    <col min="514" max="514" width="48.28515625" style="128" customWidth="1"/>
    <col min="515" max="515" width="19" style="128" customWidth="1"/>
    <col min="516" max="516" width="17.7109375" style="128" customWidth="1"/>
    <col min="517" max="517" width="24.5703125" style="128" customWidth="1"/>
    <col min="518" max="518" width="17.5703125" style="128" customWidth="1"/>
    <col min="519" max="519" width="16.5703125" style="128" customWidth="1"/>
    <col min="520" max="520" width="6.7109375" style="128" customWidth="1"/>
    <col min="521" max="521" width="15.28515625" style="128" customWidth="1"/>
    <col min="522" max="522" width="9.140625" style="128"/>
    <col min="523" max="523" width="12.42578125" style="128" bestFit="1" customWidth="1"/>
    <col min="524" max="768" width="9.140625" style="128"/>
    <col min="769" max="769" width="3.42578125" style="128" customWidth="1"/>
    <col min="770" max="770" width="48.28515625" style="128" customWidth="1"/>
    <col min="771" max="771" width="19" style="128" customWidth="1"/>
    <col min="772" max="772" width="17.7109375" style="128" customWidth="1"/>
    <col min="773" max="773" width="24.5703125" style="128" customWidth="1"/>
    <col min="774" max="774" width="17.5703125" style="128" customWidth="1"/>
    <col min="775" max="775" width="16.5703125" style="128" customWidth="1"/>
    <col min="776" max="776" width="6.7109375" style="128" customWidth="1"/>
    <col min="777" max="777" width="15.28515625" style="128" customWidth="1"/>
    <col min="778" max="778" width="9.140625" style="128"/>
    <col min="779" max="779" width="12.42578125" style="128" bestFit="1" customWidth="1"/>
    <col min="780" max="1024" width="9.140625" style="128"/>
    <col min="1025" max="1025" width="3.42578125" style="128" customWidth="1"/>
    <col min="1026" max="1026" width="48.28515625" style="128" customWidth="1"/>
    <col min="1027" max="1027" width="19" style="128" customWidth="1"/>
    <col min="1028" max="1028" width="17.7109375" style="128" customWidth="1"/>
    <col min="1029" max="1029" width="24.5703125" style="128" customWidth="1"/>
    <col min="1030" max="1030" width="17.5703125" style="128" customWidth="1"/>
    <col min="1031" max="1031" width="16.5703125" style="128" customWidth="1"/>
    <col min="1032" max="1032" width="6.7109375" style="128" customWidth="1"/>
    <col min="1033" max="1033" width="15.28515625" style="128" customWidth="1"/>
    <col min="1034" max="1034" width="9.140625" style="128"/>
    <col min="1035" max="1035" width="12.42578125" style="128" bestFit="1" customWidth="1"/>
    <col min="1036" max="1280" width="9.140625" style="128"/>
    <col min="1281" max="1281" width="3.42578125" style="128" customWidth="1"/>
    <col min="1282" max="1282" width="48.28515625" style="128" customWidth="1"/>
    <col min="1283" max="1283" width="19" style="128" customWidth="1"/>
    <col min="1284" max="1284" width="17.7109375" style="128" customWidth="1"/>
    <col min="1285" max="1285" width="24.5703125" style="128" customWidth="1"/>
    <col min="1286" max="1286" width="17.5703125" style="128" customWidth="1"/>
    <col min="1287" max="1287" width="16.5703125" style="128" customWidth="1"/>
    <col min="1288" max="1288" width="6.7109375" style="128" customWidth="1"/>
    <col min="1289" max="1289" width="15.28515625" style="128" customWidth="1"/>
    <col min="1290" max="1290" width="9.140625" style="128"/>
    <col min="1291" max="1291" width="12.42578125" style="128" bestFit="1" customWidth="1"/>
    <col min="1292" max="1536" width="9.140625" style="128"/>
    <col min="1537" max="1537" width="3.42578125" style="128" customWidth="1"/>
    <col min="1538" max="1538" width="48.28515625" style="128" customWidth="1"/>
    <col min="1539" max="1539" width="19" style="128" customWidth="1"/>
    <col min="1540" max="1540" width="17.7109375" style="128" customWidth="1"/>
    <col min="1541" max="1541" width="24.5703125" style="128" customWidth="1"/>
    <col min="1542" max="1542" width="17.5703125" style="128" customWidth="1"/>
    <col min="1543" max="1543" width="16.5703125" style="128" customWidth="1"/>
    <col min="1544" max="1544" width="6.7109375" style="128" customWidth="1"/>
    <col min="1545" max="1545" width="15.28515625" style="128" customWidth="1"/>
    <col min="1546" max="1546" width="9.140625" style="128"/>
    <col min="1547" max="1547" width="12.42578125" style="128" bestFit="1" customWidth="1"/>
    <col min="1548" max="1792" width="9.140625" style="128"/>
    <col min="1793" max="1793" width="3.42578125" style="128" customWidth="1"/>
    <col min="1794" max="1794" width="48.28515625" style="128" customWidth="1"/>
    <col min="1795" max="1795" width="19" style="128" customWidth="1"/>
    <col min="1796" max="1796" width="17.7109375" style="128" customWidth="1"/>
    <col min="1797" max="1797" width="24.5703125" style="128" customWidth="1"/>
    <col min="1798" max="1798" width="17.5703125" style="128" customWidth="1"/>
    <col min="1799" max="1799" width="16.5703125" style="128" customWidth="1"/>
    <col min="1800" max="1800" width="6.7109375" style="128" customWidth="1"/>
    <col min="1801" max="1801" width="15.28515625" style="128" customWidth="1"/>
    <col min="1802" max="1802" width="9.140625" style="128"/>
    <col min="1803" max="1803" width="12.42578125" style="128" bestFit="1" customWidth="1"/>
    <col min="1804" max="2048" width="9.140625" style="128"/>
    <col min="2049" max="2049" width="3.42578125" style="128" customWidth="1"/>
    <col min="2050" max="2050" width="48.28515625" style="128" customWidth="1"/>
    <col min="2051" max="2051" width="19" style="128" customWidth="1"/>
    <col min="2052" max="2052" width="17.7109375" style="128" customWidth="1"/>
    <col min="2053" max="2053" width="24.5703125" style="128" customWidth="1"/>
    <col min="2054" max="2054" width="17.5703125" style="128" customWidth="1"/>
    <col min="2055" max="2055" width="16.5703125" style="128" customWidth="1"/>
    <col min="2056" max="2056" width="6.7109375" style="128" customWidth="1"/>
    <col min="2057" max="2057" width="15.28515625" style="128" customWidth="1"/>
    <col min="2058" max="2058" width="9.140625" style="128"/>
    <col min="2059" max="2059" width="12.42578125" style="128" bestFit="1" customWidth="1"/>
    <col min="2060" max="2304" width="9.140625" style="128"/>
    <col min="2305" max="2305" width="3.42578125" style="128" customWidth="1"/>
    <col min="2306" max="2306" width="48.28515625" style="128" customWidth="1"/>
    <col min="2307" max="2307" width="19" style="128" customWidth="1"/>
    <col min="2308" max="2308" width="17.7109375" style="128" customWidth="1"/>
    <col min="2309" max="2309" width="24.5703125" style="128" customWidth="1"/>
    <col min="2310" max="2310" width="17.5703125" style="128" customWidth="1"/>
    <col min="2311" max="2311" width="16.5703125" style="128" customWidth="1"/>
    <col min="2312" max="2312" width="6.7109375" style="128" customWidth="1"/>
    <col min="2313" max="2313" width="15.28515625" style="128" customWidth="1"/>
    <col min="2314" max="2314" width="9.140625" style="128"/>
    <col min="2315" max="2315" width="12.42578125" style="128" bestFit="1" customWidth="1"/>
    <col min="2316" max="2560" width="9.140625" style="128"/>
    <col min="2561" max="2561" width="3.42578125" style="128" customWidth="1"/>
    <col min="2562" max="2562" width="48.28515625" style="128" customWidth="1"/>
    <col min="2563" max="2563" width="19" style="128" customWidth="1"/>
    <col min="2564" max="2564" width="17.7109375" style="128" customWidth="1"/>
    <col min="2565" max="2565" width="24.5703125" style="128" customWidth="1"/>
    <col min="2566" max="2566" width="17.5703125" style="128" customWidth="1"/>
    <col min="2567" max="2567" width="16.5703125" style="128" customWidth="1"/>
    <col min="2568" max="2568" width="6.7109375" style="128" customWidth="1"/>
    <col min="2569" max="2569" width="15.28515625" style="128" customWidth="1"/>
    <col min="2570" max="2570" width="9.140625" style="128"/>
    <col min="2571" max="2571" width="12.42578125" style="128" bestFit="1" customWidth="1"/>
    <col min="2572" max="2816" width="9.140625" style="128"/>
    <col min="2817" max="2817" width="3.42578125" style="128" customWidth="1"/>
    <col min="2818" max="2818" width="48.28515625" style="128" customWidth="1"/>
    <col min="2819" max="2819" width="19" style="128" customWidth="1"/>
    <col min="2820" max="2820" width="17.7109375" style="128" customWidth="1"/>
    <col min="2821" max="2821" width="24.5703125" style="128" customWidth="1"/>
    <col min="2822" max="2822" width="17.5703125" style="128" customWidth="1"/>
    <col min="2823" max="2823" width="16.5703125" style="128" customWidth="1"/>
    <col min="2824" max="2824" width="6.7109375" style="128" customWidth="1"/>
    <col min="2825" max="2825" width="15.28515625" style="128" customWidth="1"/>
    <col min="2826" max="2826" width="9.140625" style="128"/>
    <col min="2827" max="2827" width="12.42578125" style="128" bestFit="1" customWidth="1"/>
    <col min="2828" max="3072" width="9.140625" style="128"/>
    <col min="3073" max="3073" width="3.42578125" style="128" customWidth="1"/>
    <col min="3074" max="3074" width="48.28515625" style="128" customWidth="1"/>
    <col min="3075" max="3075" width="19" style="128" customWidth="1"/>
    <col min="3076" max="3076" width="17.7109375" style="128" customWidth="1"/>
    <col min="3077" max="3077" width="24.5703125" style="128" customWidth="1"/>
    <col min="3078" max="3078" width="17.5703125" style="128" customWidth="1"/>
    <col min="3079" max="3079" width="16.5703125" style="128" customWidth="1"/>
    <col min="3080" max="3080" width="6.7109375" style="128" customWidth="1"/>
    <col min="3081" max="3081" width="15.28515625" style="128" customWidth="1"/>
    <col min="3082" max="3082" width="9.140625" style="128"/>
    <col min="3083" max="3083" width="12.42578125" style="128" bestFit="1" customWidth="1"/>
    <col min="3084" max="3328" width="9.140625" style="128"/>
    <col min="3329" max="3329" width="3.42578125" style="128" customWidth="1"/>
    <col min="3330" max="3330" width="48.28515625" style="128" customWidth="1"/>
    <col min="3331" max="3331" width="19" style="128" customWidth="1"/>
    <col min="3332" max="3332" width="17.7109375" style="128" customWidth="1"/>
    <col min="3333" max="3333" width="24.5703125" style="128" customWidth="1"/>
    <col min="3334" max="3334" width="17.5703125" style="128" customWidth="1"/>
    <col min="3335" max="3335" width="16.5703125" style="128" customWidth="1"/>
    <col min="3336" max="3336" width="6.7109375" style="128" customWidth="1"/>
    <col min="3337" max="3337" width="15.28515625" style="128" customWidth="1"/>
    <col min="3338" max="3338" width="9.140625" style="128"/>
    <col min="3339" max="3339" width="12.42578125" style="128" bestFit="1" customWidth="1"/>
    <col min="3340" max="3584" width="9.140625" style="128"/>
    <col min="3585" max="3585" width="3.42578125" style="128" customWidth="1"/>
    <col min="3586" max="3586" width="48.28515625" style="128" customWidth="1"/>
    <col min="3587" max="3587" width="19" style="128" customWidth="1"/>
    <col min="3588" max="3588" width="17.7109375" style="128" customWidth="1"/>
    <col min="3589" max="3589" width="24.5703125" style="128" customWidth="1"/>
    <col min="3590" max="3590" width="17.5703125" style="128" customWidth="1"/>
    <col min="3591" max="3591" width="16.5703125" style="128" customWidth="1"/>
    <col min="3592" max="3592" width="6.7109375" style="128" customWidth="1"/>
    <col min="3593" max="3593" width="15.28515625" style="128" customWidth="1"/>
    <col min="3594" max="3594" width="9.140625" style="128"/>
    <col min="3595" max="3595" width="12.42578125" style="128" bestFit="1" customWidth="1"/>
    <col min="3596" max="3840" width="9.140625" style="128"/>
    <col min="3841" max="3841" width="3.42578125" style="128" customWidth="1"/>
    <col min="3842" max="3842" width="48.28515625" style="128" customWidth="1"/>
    <col min="3843" max="3843" width="19" style="128" customWidth="1"/>
    <col min="3844" max="3844" width="17.7109375" style="128" customWidth="1"/>
    <col min="3845" max="3845" width="24.5703125" style="128" customWidth="1"/>
    <col min="3846" max="3846" width="17.5703125" style="128" customWidth="1"/>
    <col min="3847" max="3847" width="16.5703125" style="128" customWidth="1"/>
    <col min="3848" max="3848" width="6.7109375" style="128" customWidth="1"/>
    <col min="3849" max="3849" width="15.28515625" style="128" customWidth="1"/>
    <col min="3850" max="3850" width="9.140625" style="128"/>
    <col min="3851" max="3851" width="12.42578125" style="128" bestFit="1" customWidth="1"/>
    <col min="3852" max="4096" width="9.140625" style="128"/>
    <col min="4097" max="4097" width="3.42578125" style="128" customWidth="1"/>
    <col min="4098" max="4098" width="48.28515625" style="128" customWidth="1"/>
    <col min="4099" max="4099" width="19" style="128" customWidth="1"/>
    <col min="4100" max="4100" width="17.7109375" style="128" customWidth="1"/>
    <col min="4101" max="4101" width="24.5703125" style="128" customWidth="1"/>
    <col min="4102" max="4102" width="17.5703125" style="128" customWidth="1"/>
    <col min="4103" max="4103" width="16.5703125" style="128" customWidth="1"/>
    <col min="4104" max="4104" width="6.7109375" style="128" customWidth="1"/>
    <col min="4105" max="4105" width="15.28515625" style="128" customWidth="1"/>
    <col min="4106" max="4106" width="9.140625" style="128"/>
    <col min="4107" max="4107" width="12.42578125" style="128" bestFit="1" customWidth="1"/>
    <col min="4108" max="4352" width="9.140625" style="128"/>
    <col min="4353" max="4353" width="3.42578125" style="128" customWidth="1"/>
    <col min="4354" max="4354" width="48.28515625" style="128" customWidth="1"/>
    <col min="4355" max="4355" width="19" style="128" customWidth="1"/>
    <col min="4356" max="4356" width="17.7109375" style="128" customWidth="1"/>
    <col min="4357" max="4357" width="24.5703125" style="128" customWidth="1"/>
    <col min="4358" max="4358" width="17.5703125" style="128" customWidth="1"/>
    <col min="4359" max="4359" width="16.5703125" style="128" customWidth="1"/>
    <col min="4360" max="4360" width="6.7109375" style="128" customWidth="1"/>
    <col min="4361" max="4361" width="15.28515625" style="128" customWidth="1"/>
    <col min="4362" max="4362" width="9.140625" style="128"/>
    <col min="4363" max="4363" width="12.42578125" style="128" bestFit="1" customWidth="1"/>
    <col min="4364" max="4608" width="9.140625" style="128"/>
    <col min="4609" max="4609" width="3.42578125" style="128" customWidth="1"/>
    <col min="4610" max="4610" width="48.28515625" style="128" customWidth="1"/>
    <col min="4611" max="4611" width="19" style="128" customWidth="1"/>
    <col min="4612" max="4612" width="17.7109375" style="128" customWidth="1"/>
    <col min="4613" max="4613" width="24.5703125" style="128" customWidth="1"/>
    <col min="4614" max="4614" width="17.5703125" style="128" customWidth="1"/>
    <col min="4615" max="4615" width="16.5703125" style="128" customWidth="1"/>
    <col min="4616" max="4616" width="6.7109375" style="128" customWidth="1"/>
    <col min="4617" max="4617" width="15.28515625" style="128" customWidth="1"/>
    <col min="4618" max="4618" width="9.140625" style="128"/>
    <col min="4619" max="4619" width="12.42578125" style="128" bestFit="1" customWidth="1"/>
    <col min="4620" max="4864" width="9.140625" style="128"/>
    <col min="4865" max="4865" width="3.42578125" style="128" customWidth="1"/>
    <col min="4866" max="4866" width="48.28515625" style="128" customWidth="1"/>
    <col min="4867" max="4867" width="19" style="128" customWidth="1"/>
    <col min="4868" max="4868" width="17.7109375" style="128" customWidth="1"/>
    <col min="4869" max="4869" width="24.5703125" style="128" customWidth="1"/>
    <col min="4870" max="4870" width="17.5703125" style="128" customWidth="1"/>
    <col min="4871" max="4871" width="16.5703125" style="128" customWidth="1"/>
    <col min="4872" max="4872" width="6.7109375" style="128" customWidth="1"/>
    <col min="4873" max="4873" width="15.28515625" style="128" customWidth="1"/>
    <col min="4874" max="4874" width="9.140625" style="128"/>
    <col min="4875" max="4875" width="12.42578125" style="128" bestFit="1" customWidth="1"/>
    <col min="4876" max="5120" width="9.140625" style="128"/>
    <col min="5121" max="5121" width="3.42578125" style="128" customWidth="1"/>
    <col min="5122" max="5122" width="48.28515625" style="128" customWidth="1"/>
    <col min="5123" max="5123" width="19" style="128" customWidth="1"/>
    <col min="5124" max="5124" width="17.7109375" style="128" customWidth="1"/>
    <col min="5125" max="5125" width="24.5703125" style="128" customWidth="1"/>
    <col min="5126" max="5126" width="17.5703125" style="128" customWidth="1"/>
    <col min="5127" max="5127" width="16.5703125" style="128" customWidth="1"/>
    <col min="5128" max="5128" width="6.7109375" style="128" customWidth="1"/>
    <col min="5129" max="5129" width="15.28515625" style="128" customWidth="1"/>
    <col min="5130" max="5130" width="9.140625" style="128"/>
    <col min="5131" max="5131" width="12.42578125" style="128" bestFit="1" customWidth="1"/>
    <col min="5132" max="5376" width="9.140625" style="128"/>
    <col min="5377" max="5377" width="3.42578125" style="128" customWidth="1"/>
    <col min="5378" max="5378" width="48.28515625" style="128" customWidth="1"/>
    <col min="5379" max="5379" width="19" style="128" customWidth="1"/>
    <col min="5380" max="5380" width="17.7109375" style="128" customWidth="1"/>
    <col min="5381" max="5381" width="24.5703125" style="128" customWidth="1"/>
    <col min="5382" max="5382" width="17.5703125" style="128" customWidth="1"/>
    <col min="5383" max="5383" width="16.5703125" style="128" customWidth="1"/>
    <col min="5384" max="5384" width="6.7109375" style="128" customWidth="1"/>
    <col min="5385" max="5385" width="15.28515625" style="128" customWidth="1"/>
    <col min="5386" max="5386" width="9.140625" style="128"/>
    <col min="5387" max="5387" width="12.42578125" style="128" bestFit="1" customWidth="1"/>
    <col min="5388" max="5632" width="9.140625" style="128"/>
    <col min="5633" max="5633" width="3.42578125" style="128" customWidth="1"/>
    <col min="5634" max="5634" width="48.28515625" style="128" customWidth="1"/>
    <col min="5635" max="5635" width="19" style="128" customWidth="1"/>
    <col min="5636" max="5636" width="17.7109375" style="128" customWidth="1"/>
    <col min="5637" max="5637" width="24.5703125" style="128" customWidth="1"/>
    <col min="5638" max="5638" width="17.5703125" style="128" customWidth="1"/>
    <col min="5639" max="5639" width="16.5703125" style="128" customWidth="1"/>
    <col min="5640" max="5640" width="6.7109375" style="128" customWidth="1"/>
    <col min="5641" max="5641" width="15.28515625" style="128" customWidth="1"/>
    <col min="5642" max="5642" width="9.140625" style="128"/>
    <col min="5643" max="5643" width="12.42578125" style="128" bestFit="1" customWidth="1"/>
    <col min="5644" max="5888" width="9.140625" style="128"/>
    <col min="5889" max="5889" width="3.42578125" style="128" customWidth="1"/>
    <col min="5890" max="5890" width="48.28515625" style="128" customWidth="1"/>
    <col min="5891" max="5891" width="19" style="128" customWidth="1"/>
    <col min="5892" max="5892" width="17.7109375" style="128" customWidth="1"/>
    <col min="5893" max="5893" width="24.5703125" style="128" customWidth="1"/>
    <col min="5894" max="5894" width="17.5703125" style="128" customWidth="1"/>
    <col min="5895" max="5895" width="16.5703125" style="128" customWidth="1"/>
    <col min="5896" max="5896" width="6.7109375" style="128" customWidth="1"/>
    <col min="5897" max="5897" width="15.28515625" style="128" customWidth="1"/>
    <col min="5898" max="5898" width="9.140625" style="128"/>
    <col min="5899" max="5899" width="12.42578125" style="128" bestFit="1" customWidth="1"/>
    <col min="5900" max="6144" width="9.140625" style="128"/>
    <col min="6145" max="6145" width="3.42578125" style="128" customWidth="1"/>
    <col min="6146" max="6146" width="48.28515625" style="128" customWidth="1"/>
    <col min="6147" max="6147" width="19" style="128" customWidth="1"/>
    <col min="6148" max="6148" width="17.7109375" style="128" customWidth="1"/>
    <col min="6149" max="6149" width="24.5703125" style="128" customWidth="1"/>
    <col min="6150" max="6150" width="17.5703125" style="128" customWidth="1"/>
    <col min="6151" max="6151" width="16.5703125" style="128" customWidth="1"/>
    <col min="6152" max="6152" width="6.7109375" style="128" customWidth="1"/>
    <col min="6153" max="6153" width="15.28515625" style="128" customWidth="1"/>
    <col min="6154" max="6154" width="9.140625" style="128"/>
    <col min="6155" max="6155" width="12.42578125" style="128" bestFit="1" customWidth="1"/>
    <col min="6156" max="6400" width="9.140625" style="128"/>
    <col min="6401" max="6401" width="3.42578125" style="128" customWidth="1"/>
    <col min="6402" max="6402" width="48.28515625" style="128" customWidth="1"/>
    <col min="6403" max="6403" width="19" style="128" customWidth="1"/>
    <col min="6404" max="6404" width="17.7109375" style="128" customWidth="1"/>
    <col min="6405" max="6405" width="24.5703125" style="128" customWidth="1"/>
    <col min="6406" max="6406" width="17.5703125" style="128" customWidth="1"/>
    <col min="6407" max="6407" width="16.5703125" style="128" customWidth="1"/>
    <col min="6408" max="6408" width="6.7109375" style="128" customWidth="1"/>
    <col min="6409" max="6409" width="15.28515625" style="128" customWidth="1"/>
    <col min="6410" max="6410" width="9.140625" style="128"/>
    <col min="6411" max="6411" width="12.42578125" style="128" bestFit="1" customWidth="1"/>
    <col min="6412" max="6656" width="9.140625" style="128"/>
    <col min="6657" max="6657" width="3.42578125" style="128" customWidth="1"/>
    <col min="6658" max="6658" width="48.28515625" style="128" customWidth="1"/>
    <col min="6659" max="6659" width="19" style="128" customWidth="1"/>
    <col min="6660" max="6660" width="17.7109375" style="128" customWidth="1"/>
    <col min="6661" max="6661" width="24.5703125" style="128" customWidth="1"/>
    <col min="6662" max="6662" width="17.5703125" style="128" customWidth="1"/>
    <col min="6663" max="6663" width="16.5703125" style="128" customWidth="1"/>
    <col min="6664" max="6664" width="6.7109375" style="128" customWidth="1"/>
    <col min="6665" max="6665" width="15.28515625" style="128" customWidth="1"/>
    <col min="6666" max="6666" width="9.140625" style="128"/>
    <col min="6667" max="6667" width="12.42578125" style="128" bestFit="1" customWidth="1"/>
    <col min="6668" max="6912" width="9.140625" style="128"/>
    <col min="6913" max="6913" width="3.42578125" style="128" customWidth="1"/>
    <col min="6914" max="6914" width="48.28515625" style="128" customWidth="1"/>
    <col min="6915" max="6915" width="19" style="128" customWidth="1"/>
    <col min="6916" max="6916" width="17.7109375" style="128" customWidth="1"/>
    <col min="6917" max="6917" width="24.5703125" style="128" customWidth="1"/>
    <col min="6918" max="6918" width="17.5703125" style="128" customWidth="1"/>
    <col min="6919" max="6919" width="16.5703125" style="128" customWidth="1"/>
    <col min="6920" max="6920" width="6.7109375" style="128" customWidth="1"/>
    <col min="6921" max="6921" width="15.28515625" style="128" customWidth="1"/>
    <col min="6922" max="6922" width="9.140625" style="128"/>
    <col min="6923" max="6923" width="12.42578125" style="128" bestFit="1" customWidth="1"/>
    <col min="6924" max="7168" width="9.140625" style="128"/>
    <col min="7169" max="7169" width="3.42578125" style="128" customWidth="1"/>
    <col min="7170" max="7170" width="48.28515625" style="128" customWidth="1"/>
    <col min="7171" max="7171" width="19" style="128" customWidth="1"/>
    <col min="7172" max="7172" width="17.7109375" style="128" customWidth="1"/>
    <col min="7173" max="7173" width="24.5703125" style="128" customWidth="1"/>
    <col min="7174" max="7174" width="17.5703125" style="128" customWidth="1"/>
    <col min="7175" max="7175" width="16.5703125" style="128" customWidth="1"/>
    <col min="7176" max="7176" width="6.7109375" style="128" customWidth="1"/>
    <col min="7177" max="7177" width="15.28515625" style="128" customWidth="1"/>
    <col min="7178" max="7178" width="9.140625" style="128"/>
    <col min="7179" max="7179" width="12.42578125" style="128" bestFit="1" customWidth="1"/>
    <col min="7180" max="7424" width="9.140625" style="128"/>
    <col min="7425" max="7425" width="3.42578125" style="128" customWidth="1"/>
    <col min="7426" max="7426" width="48.28515625" style="128" customWidth="1"/>
    <col min="7427" max="7427" width="19" style="128" customWidth="1"/>
    <col min="7428" max="7428" width="17.7109375" style="128" customWidth="1"/>
    <col min="7429" max="7429" width="24.5703125" style="128" customWidth="1"/>
    <col min="7430" max="7430" width="17.5703125" style="128" customWidth="1"/>
    <col min="7431" max="7431" width="16.5703125" style="128" customWidth="1"/>
    <col min="7432" max="7432" width="6.7109375" style="128" customWidth="1"/>
    <col min="7433" max="7433" width="15.28515625" style="128" customWidth="1"/>
    <col min="7434" max="7434" width="9.140625" style="128"/>
    <col min="7435" max="7435" width="12.42578125" style="128" bestFit="1" customWidth="1"/>
    <col min="7436" max="7680" width="9.140625" style="128"/>
    <col min="7681" max="7681" width="3.42578125" style="128" customWidth="1"/>
    <col min="7682" max="7682" width="48.28515625" style="128" customWidth="1"/>
    <col min="7683" max="7683" width="19" style="128" customWidth="1"/>
    <col min="7684" max="7684" width="17.7109375" style="128" customWidth="1"/>
    <col min="7685" max="7685" width="24.5703125" style="128" customWidth="1"/>
    <col min="7686" max="7686" width="17.5703125" style="128" customWidth="1"/>
    <col min="7687" max="7687" width="16.5703125" style="128" customWidth="1"/>
    <col min="7688" max="7688" width="6.7109375" style="128" customWidth="1"/>
    <col min="7689" max="7689" width="15.28515625" style="128" customWidth="1"/>
    <col min="7690" max="7690" width="9.140625" style="128"/>
    <col min="7691" max="7691" width="12.42578125" style="128" bestFit="1" customWidth="1"/>
    <col min="7692" max="7936" width="9.140625" style="128"/>
    <col min="7937" max="7937" width="3.42578125" style="128" customWidth="1"/>
    <col min="7938" max="7938" width="48.28515625" style="128" customWidth="1"/>
    <col min="7939" max="7939" width="19" style="128" customWidth="1"/>
    <col min="7940" max="7940" width="17.7109375" style="128" customWidth="1"/>
    <col min="7941" max="7941" width="24.5703125" style="128" customWidth="1"/>
    <col min="7942" max="7942" width="17.5703125" style="128" customWidth="1"/>
    <col min="7943" max="7943" width="16.5703125" style="128" customWidth="1"/>
    <col min="7944" max="7944" width="6.7109375" style="128" customWidth="1"/>
    <col min="7945" max="7945" width="15.28515625" style="128" customWidth="1"/>
    <col min="7946" max="7946" width="9.140625" style="128"/>
    <col min="7947" max="7947" width="12.42578125" style="128" bestFit="1" customWidth="1"/>
    <col min="7948" max="8192" width="9.140625" style="128"/>
    <col min="8193" max="8193" width="3.42578125" style="128" customWidth="1"/>
    <col min="8194" max="8194" width="48.28515625" style="128" customWidth="1"/>
    <col min="8195" max="8195" width="19" style="128" customWidth="1"/>
    <col min="8196" max="8196" width="17.7109375" style="128" customWidth="1"/>
    <col min="8197" max="8197" width="24.5703125" style="128" customWidth="1"/>
    <col min="8198" max="8198" width="17.5703125" style="128" customWidth="1"/>
    <col min="8199" max="8199" width="16.5703125" style="128" customWidth="1"/>
    <col min="8200" max="8200" width="6.7109375" style="128" customWidth="1"/>
    <col min="8201" max="8201" width="15.28515625" style="128" customWidth="1"/>
    <col min="8202" max="8202" width="9.140625" style="128"/>
    <col min="8203" max="8203" width="12.42578125" style="128" bestFit="1" customWidth="1"/>
    <col min="8204" max="8448" width="9.140625" style="128"/>
    <col min="8449" max="8449" width="3.42578125" style="128" customWidth="1"/>
    <col min="8450" max="8450" width="48.28515625" style="128" customWidth="1"/>
    <col min="8451" max="8451" width="19" style="128" customWidth="1"/>
    <col min="8452" max="8452" width="17.7109375" style="128" customWidth="1"/>
    <col min="8453" max="8453" width="24.5703125" style="128" customWidth="1"/>
    <col min="8454" max="8454" width="17.5703125" style="128" customWidth="1"/>
    <col min="8455" max="8455" width="16.5703125" style="128" customWidth="1"/>
    <col min="8456" max="8456" width="6.7109375" style="128" customWidth="1"/>
    <col min="8457" max="8457" width="15.28515625" style="128" customWidth="1"/>
    <col min="8458" max="8458" width="9.140625" style="128"/>
    <col min="8459" max="8459" width="12.42578125" style="128" bestFit="1" customWidth="1"/>
    <col min="8460" max="8704" width="9.140625" style="128"/>
    <col min="8705" max="8705" width="3.42578125" style="128" customWidth="1"/>
    <col min="8706" max="8706" width="48.28515625" style="128" customWidth="1"/>
    <col min="8707" max="8707" width="19" style="128" customWidth="1"/>
    <col min="8708" max="8708" width="17.7109375" style="128" customWidth="1"/>
    <col min="8709" max="8709" width="24.5703125" style="128" customWidth="1"/>
    <col min="8710" max="8710" width="17.5703125" style="128" customWidth="1"/>
    <col min="8711" max="8711" width="16.5703125" style="128" customWidth="1"/>
    <col min="8712" max="8712" width="6.7109375" style="128" customWidth="1"/>
    <col min="8713" max="8713" width="15.28515625" style="128" customWidth="1"/>
    <col min="8714" max="8714" width="9.140625" style="128"/>
    <col min="8715" max="8715" width="12.42578125" style="128" bestFit="1" customWidth="1"/>
    <col min="8716" max="8960" width="9.140625" style="128"/>
    <col min="8961" max="8961" width="3.42578125" style="128" customWidth="1"/>
    <col min="8962" max="8962" width="48.28515625" style="128" customWidth="1"/>
    <col min="8963" max="8963" width="19" style="128" customWidth="1"/>
    <col min="8964" max="8964" width="17.7109375" style="128" customWidth="1"/>
    <col min="8965" max="8965" width="24.5703125" style="128" customWidth="1"/>
    <col min="8966" max="8966" width="17.5703125" style="128" customWidth="1"/>
    <col min="8967" max="8967" width="16.5703125" style="128" customWidth="1"/>
    <col min="8968" max="8968" width="6.7109375" style="128" customWidth="1"/>
    <col min="8969" max="8969" width="15.28515625" style="128" customWidth="1"/>
    <col min="8970" max="8970" width="9.140625" style="128"/>
    <col min="8971" max="8971" width="12.42578125" style="128" bestFit="1" customWidth="1"/>
    <col min="8972" max="9216" width="9.140625" style="128"/>
    <col min="9217" max="9217" width="3.42578125" style="128" customWidth="1"/>
    <col min="9218" max="9218" width="48.28515625" style="128" customWidth="1"/>
    <col min="9219" max="9219" width="19" style="128" customWidth="1"/>
    <col min="9220" max="9220" width="17.7109375" style="128" customWidth="1"/>
    <col min="9221" max="9221" width="24.5703125" style="128" customWidth="1"/>
    <col min="9222" max="9222" width="17.5703125" style="128" customWidth="1"/>
    <col min="9223" max="9223" width="16.5703125" style="128" customWidth="1"/>
    <col min="9224" max="9224" width="6.7109375" style="128" customWidth="1"/>
    <col min="9225" max="9225" width="15.28515625" style="128" customWidth="1"/>
    <col min="9226" max="9226" width="9.140625" style="128"/>
    <col min="9227" max="9227" width="12.42578125" style="128" bestFit="1" customWidth="1"/>
    <col min="9228" max="9472" width="9.140625" style="128"/>
    <col min="9473" max="9473" width="3.42578125" style="128" customWidth="1"/>
    <col min="9474" max="9474" width="48.28515625" style="128" customWidth="1"/>
    <col min="9475" max="9475" width="19" style="128" customWidth="1"/>
    <col min="9476" max="9476" width="17.7109375" style="128" customWidth="1"/>
    <col min="9477" max="9477" width="24.5703125" style="128" customWidth="1"/>
    <col min="9478" max="9478" width="17.5703125" style="128" customWidth="1"/>
    <col min="9479" max="9479" width="16.5703125" style="128" customWidth="1"/>
    <col min="9480" max="9480" width="6.7109375" style="128" customWidth="1"/>
    <col min="9481" max="9481" width="15.28515625" style="128" customWidth="1"/>
    <col min="9482" max="9482" width="9.140625" style="128"/>
    <col min="9483" max="9483" width="12.42578125" style="128" bestFit="1" customWidth="1"/>
    <col min="9484" max="9728" width="9.140625" style="128"/>
    <col min="9729" max="9729" width="3.42578125" style="128" customWidth="1"/>
    <col min="9730" max="9730" width="48.28515625" style="128" customWidth="1"/>
    <col min="9731" max="9731" width="19" style="128" customWidth="1"/>
    <col min="9732" max="9732" width="17.7109375" style="128" customWidth="1"/>
    <col min="9733" max="9733" width="24.5703125" style="128" customWidth="1"/>
    <col min="9734" max="9734" width="17.5703125" style="128" customWidth="1"/>
    <col min="9735" max="9735" width="16.5703125" style="128" customWidth="1"/>
    <col min="9736" max="9736" width="6.7109375" style="128" customWidth="1"/>
    <col min="9737" max="9737" width="15.28515625" style="128" customWidth="1"/>
    <col min="9738" max="9738" width="9.140625" style="128"/>
    <col min="9739" max="9739" width="12.42578125" style="128" bestFit="1" customWidth="1"/>
    <col min="9740" max="9984" width="9.140625" style="128"/>
    <col min="9985" max="9985" width="3.42578125" style="128" customWidth="1"/>
    <col min="9986" max="9986" width="48.28515625" style="128" customWidth="1"/>
    <col min="9987" max="9987" width="19" style="128" customWidth="1"/>
    <col min="9988" max="9988" width="17.7109375" style="128" customWidth="1"/>
    <col min="9989" max="9989" width="24.5703125" style="128" customWidth="1"/>
    <col min="9990" max="9990" width="17.5703125" style="128" customWidth="1"/>
    <col min="9991" max="9991" width="16.5703125" style="128" customWidth="1"/>
    <col min="9992" max="9992" width="6.7109375" style="128" customWidth="1"/>
    <col min="9993" max="9993" width="15.28515625" style="128" customWidth="1"/>
    <col min="9994" max="9994" width="9.140625" style="128"/>
    <col min="9995" max="9995" width="12.42578125" style="128" bestFit="1" customWidth="1"/>
    <col min="9996" max="10240" width="9.140625" style="128"/>
    <col min="10241" max="10241" width="3.42578125" style="128" customWidth="1"/>
    <col min="10242" max="10242" width="48.28515625" style="128" customWidth="1"/>
    <col min="10243" max="10243" width="19" style="128" customWidth="1"/>
    <col min="10244" max="10244" width="17.7109375" style="128" customWidth="1"/>
    <col min="10245" max="10245" width="24.5703125" style="128" customWidth="1"/>
    <col min="10246" max="10246" width="17.5703125" style="128" customWidth="1"/>
    <col min="10247" max="10247" width="16.5703125" style="128" customWidth="1"/>
    <col min="10248" max="10248" width="6.7109375" style="128" customWidth="1"/>
    <col min="10249" max="10249" width="15.28515625" style="128" customWidth="1"/>
    <col min="10250" max="10250" width="9.140625" style="128"/>
    <col min="10251" max="10251" width="12.42578125" style="128" bestFit="1" customWidth="1"/>
    <col min="10252" max="10496" width="9.140625" style="128"/>
    <col min="10497" max="10497" width="3.42578125" style="128" customWidth="1"/>
    <col min="10498" max="10498" width="48.28515625" style="128" customWidth="1"/>
    <col min="10499" max="10499" width="19" style="128" customWidth="1"/>
    <col min="10500" max="10500" width="17.7109375" style="128" customWidth="1"/>
    <col min="10501" max="10501" width="24.5703125" style="128" customWidth="1"/>
    <col min="10502" max="10502" width="17.5703125" style="128" customWidth="1"/>
    <col min="10503" max="10503" width="16.5703125" style="128" customWidth="1"/>
    <col min="10504" max="10504" width="6.7109375" style="128" customWidth="1"/>
    <col min="10505" max="10505" width="15.28515625" style="128" customWidth="1"/>
    <col min="10506" max="10506" width="9.140625" style="128"/>
    <col min="10507" max="10507" width="12.42578125" style="128" bestFit="1" customWidth="1"/>
    <col min="10508" max="10752" width="9.140625" style="128"/>
    <col min="10753" max="10753" width="3.42578125" style="128" customWidth="1"/>
    <col min="10754" max="10754" width="48.28515625" style="128" customWidth="1"/>
    <col min="10755" max="10755" width="19" style="128" customWidth="1"/>
    <col min="10756" max="10756" width="17.7109375" style="128" customWidth="1"/>
    <col min="10757" max="10757" width="24.5703125" style="128" customWidth="1"/>
    <col min="10758" max="10758" width="17.5703125" style="128" customWidth="1"/>
    <col min="10759" max="10759" width="16.5703125" style="128" customWidth="1"/>
    <col min="10760" max="10760" width="6.7109375" style="128" customWidth="1"/>
    <col min="10761" max="10761" width="15.28515625" style="128" customWidth="1"/>
    <col min="10762" max="10762" width="9.140625" style="128"/>
    <col min="10763" max="10763" width="12.42578125" style="128" bestFit="1" customWidth="1"/>
    <col min="10764" max="11008" width="9.140625" style="128"/>
    <col min="11009" max="11009" width="3.42578125" style="128" customWidth="1"/>
    <col min="11010" max="11010" width="48.28515625" style="128" customWidth="1"/>
    <col min="11011" max="11011" width="19" style="128" customWidth="1"/>
    <col min="11012" max="11012" width="17.7109375" style="128" customWidth="1"/>
    <col min="11013" max="11013" width="24.5703125" style="128" customWidth="1"/>
    <col min="11014" max="11014" width="17.5703125" style="128" customWidth="1"/>
    <col min="11015" max="11015" width="16.5703125" style="128" customWidth="1"/>
    <col min="11016" max="11016" width="6.7109375" style="128" customWidth="1"/>
    <col min="11017" max="11017" width="15.28515625" style="128" customWidth="1"/>
    <col min="11018" max="11018" width="9.140625" style="128"/>
    <col min="11019" max="11019" width="12.42578125" style="128" bestFit="1" customWidth="1"/>
    <col min="11020" max="11264" width="9.140625" style="128"/>
    <col min="11265" max="11265" width="3.42578125" style="128" customWidth="1"/>
    <col min="11266" max="11266" width="48.28515625" style="128" customWidth="1"/>
    <col min="11267" max="11267" width="19" style="128" customWidth="1"/>
    <col min="11268" max="11268" width="17.7109375" style="128" customWidth="1"/>
    <col min="11269" max="11269" width="24.5703125" style="128" customWidth="1"/>
    <col min="11270" max="11270" width="17.5703125" style="128" customWidth="1"/>
    <col min="11271" max="11271" width="16.5703125" style="128" customWidth="1"/>
    <col min="11272" max="11272" width="6.7109375" style="128" customWidth="1"/>
    <col min="11273" max="11273" width="15.28515625" style="128" customWidth="1"/>
    <col min="11274" max="11274" width="9.140625" style="128"/>
    <col min="11275" max="11275" width="12.42578125" style="128" bestFit="1" customWidth="1"/>
    <col min="11276" max="11520" width="9.140625" style="128"/>
    <col min="11521" max="11521" width="3.42578125" style="128" customWidth="1"/>
    <col min="11522" max="11522" width="48.28515625" style="128" customWidth="1"/>
    <col min="11523" max="11523" width="19" style="128" customWidth="1"/>
    <col min="11524" max="11524" width="17.7109375" style="128" customWidth="1"/>
    <col min="11525" max="11525" width="24.5703125" style="128" customWidth="1"/>
    <col min="11526" max="11526" width="17.5703125" style="128" customWidth="1"/>
    <col min="11527" max="11527" width="16.5703125" style="128" customWidth="1"/>
    <col min="11528" max="11528" width="6.7109375" style="128" customWidth="1"/>
    <col min="11529" max="11529" width="15.28515625" style="128" customWidth="1"/>
    <col min="11530" max="11530" width="9.140625" style="128"/>
    <col min="11531" max="11531" width="12.42578125" style="128" bestFit="1" customWidth="1"/>
    <col min="11532" max="11776" width="9.140625" style="128"/>
    <col min="11777" max="11777" width="3.42578125" style="128" customWidth="1"/>
    <col min="11778" max="11778" width="48.28515625" style="128" customWidth="1"/>
    <col min="11779" max="11779" width="19" style="128" customWidth="1"/>
    <col min="11780" max="11780" width="17.7109375" style="128" customWidth="1"/>
    <col min="11781" max="11781" width="24.5703125" style="128" customWidth="1"/>
    <col min="11782" max="11782" width="17.5703125" style="128" customWidth="1"/>
    <col min="11783" max="11783" width="16.5703125" style="128" customWidth="1"/>
    <col min="11784" max="11784" width="6.7109375" style="128" customWidth="1"/>
    <col min="11785" max="11785" width="15.28515625" style="128" customWidth="1"/>
    <col min="11786" max="11786" width="9.140625" style="128"/>
    <col min="11787" max="11787" width="12.42578125" style="128" bestFit="1" customWidth="1"/>
    <col min="11788" max="12032" width="9.140625" style="128"/>
    <col min="12033" max="12033" width="3.42578125" style="128" customWidth="1"/>
    <col min="12034" max="12034" width="48.28515625" style="128" customWidth="1"/>
    <col min="12035" max="12035" width="19" style="128" customWidth="1"/>
    <col min="12036" max="12036" width="17.7109375" style="128" customWidth="1"/>
    <col min="12037" max="12037" width="24.5703125" style="128" customWidth="1"/>
    <col min="12038" max="12038" width="17.5703125" style="128" customWidth="1"/>
    <col min="12039" max="12039" width="16.5703125" style="128" customWidth="1"/>
    <col min="12040" max="12040" width="6.7109375" style="128" customWidth="1"/>
    <col min="12041" max="12041" width="15.28515625" style="128" customWidth="1"/>
    <col min="12042" max="12042" width="9.140625" style="128"/>
    <col min="12043" max="12043" width="12.42578125" style="128" bestFit="1" customWidth="1"/>
    <col min="12044" max="12288" width="9.140625" style="128"/>
    <col min="12289" max="12289" width="3.42578125" style="128" customWidth="1"/>
    <col min="12290" max="12290" width="48.28515625" style="128" customWidth="1"/>
    <col min="12291" max="12291" width="19" style="128" customWidth="1"/>
    <col min="12292" max="12292" width="17.7109375" style="128" customWidth="1"/>
    <col min="12293" max="12293" width="24.5703125" style="128" customWidth="1"/>
    <col min="12294" max="12294" width="17.5703125" style="128" customWidth="1"/>
    <col min="12295" max="12295" width="16.5703125" style="128" customWidth="1"/>
    <col min="12296" max="12296" width="6.7109375" style="128" customWidth="1"/>
    <col min="12297" max="12297" width="15.28515625" style="128" customWidth="1"/>
    <col min="12298" max="12298" width="9.140625" style="128"/>
    <col min="12299" max="12299" width="12.42578125" style="128" bestFit="1" customWidth="1"/>
    <col min="12300" max="12544" width="9.140625" style="128"/>
    <col min="12545" max="12545" width="3.42578125" style="128" customWidth="1"/>
    <col min="12546" max="12546" width="48.28515625" style="128" customWidth="1"/>
    <col min="12547" max="12547" width="19" style="128" customWidth="1"/>
    <col min="12548" max="12548" width="17.7109375" style="128" customWidth="1"/>
    <col min="12549" max="12549" width="24.5703125" style="128" customWidth="1"/>
    <col min="12550" max="12550" width="17.5703125" style="128" customWidth="1"/>
    <col min="12551" max="12551" width="16.5703125" style="128" customWidth="1"/>
    <col min="12552" max="12552" width="6.7109375" style="128" customWidth="1"/>
    <col min="12553" max="12553" width="15.28515625" style="128" customWidth="1"/>
    <col min="12554" max="12554" width="9.140625" style="128"/>
    <col min="12555" max="12555" width="12.42578125" style="128" bestFit="1" customWidth="1"/>
    <col min="12556" max="12800" width="9.140625" style="128"/>
    <col min="12801" max="12801" width="3.42578125" style="128" customWidth="1"/>
    <col min="12802" max="12802" width="48.28515625" style="128" customWidth="1"/>
    <col min="12803" max="12803" width="19" style="128" customWidth="1"/>
    <col min="12804" max="12804" width="17.7109375" style="128" customWidth="1"/>
    <col min="12805" max="12805" width="24.5703125" style="128" customWidth="1"/>
    <col min="12806" max="12806" width="17.5703125" style="128" customWidth="1"/>
    <col min="12807" max="12807" width="16.5703125" style="128" customWidth="1"/>
    <col min="12808" max="12808" width="6.7109375" style="128" customWidth="1"/>
    <col min="12809" max="12809" width="15.28515625" style="128" customWidth="1"/>
    <col min="12810" max="12810" width="9.140625" style="128"/>
    <col min="12811" max="12811" width="12.42578125" style="128" bestFit="1" customWidth="1"/>
    <col min="12812" max="13056" width="9.140625" style="128"/>
    <col min="13057" max="13057" width="3.42578125" style="128" customWidth="1"/>
    <col min="13058" max="13058" width="48.28515625" style="128" customWidth="1"/>
    <col min="13059" max="13059" width="19" style="128" customWidth="1"/>
    <col min="13060" max="13060" width="17.7109375" style="128" customWidth="1"/>
    <col min="13061" max="13061" width="24.5703125" style="128" customWidth="1"/>
    <col min="13062" max="13062" width="17.5703125" style="128" customWidth="1"/>
    <col min="13063" max="13063" width="16.5703125" style="128" customWidth="1"/>
    <col min="13064" max="13064" width="6.7109375" style="128" customWidth="1"/>
    <col min="13065" max="13065" width="15.28515625" style="128" customWidth="1"/>
    <col min="13066" max="13066" width="9.140625" style="128"/>
    <col min="13067" max="13067" width="12.42578125" style="128" bestFit="1" customWidth="1"/>
    <col min="13068" max="13312" width="9.140625" style="128"/>
    <col min="13313" max="13313" width="3.42578125" style="128" customWidth="1"/>
    <col min="13314" max="13314" width="48.28515625" style="128" customWidth="1"/>
    <col min="13315" max="13315" width="19" style="128" customWidth="1"/>
    <col min="13316" max="13316" width="17.7109375" style="128" customWidth="1"/>
    <col min="13317" max="13317" width="24.5703125" style="128" customWidth="1"/>
    <col min="13318" max="13318" width="17.5703125" style="128" customWidth="1"/>
    <col min="13319" max="13319" width="16.5703125" style="128" customWidth="1"/>
    <col min="13320" max="13320" width="6.7109375" style="128" customWidth="1"/>
    <col min="13321" max="13321" width="15.28515625" style="128" customWidth="1"/>
    <col min="13322" max="13322" width="9.140625" style="128"/>
    <col min="13323" max="13323" width="12.42578125" style="128" bestFit="1" customWidth="1"/>
    <col min="13324" max="13568" width="9.140625" style="128"/>
    <col min="13569" max="13569" width="3.42578125" style="128" customWidth="1"/>
    <col min="13570" max="13570" width="48.28515625" style="128" customWidth="1"/>
    <col min="13571" max="13571" width="19" style="128" customWidth="1"/>
    <col min="13572" max="13572" width="17.7109375" style="128" customWidth="1"/>
    <col min="13573" max="13573" width="24.5703125" style="128" customWidth="1"/>
    <col min="13574" max="13574" width="17.5703125" style="128" customWidth="1"/>
    <col min="13575" max="13575" width="16.5703125" style="128" customWidth="1"/>
    <col min="13576" max="13576" width="6.7109375" style="128" customWidth="1"/>
    <col min="13577" max="13577" width="15.28515625" style="128" customWidth="1"/>
    <col min="13578" max="13578" width="9.140625" style="128"/>
    <col min="13579" max="13579" width="12.42578125" style="128" bestFit="1" customWidth="1"/>
    <col min="13580" max="13824" width="9.140625" style="128"/>
    <col min="13825" max="13825" width="3.42578125" style="128" customWidth="1"/>
    <col min="13826" max="13826" width="48.28515625" style="128" customWidth="1"/>
    <col min="13827" max="13827" width="19" style="128" customWidth="1"/>
    <col min="13828" max="13828" width="17.7109375" style="128" customWidth="1"/>
    <col min="13829" max="13829" width="24.5703125" style="128" customWidth="1"/>
    <col min="13830" max="13830" width="17.5703125" style="128" customWidth="1"/>
    <col min="13831" max="13831" width="16.5703125" style="128" customWidth="1"/>
    <col min="13832" max="13832" width="6.7109375" style="128" customWidth="1"/>
    <col min="13833" max="13833" width="15.28515625" style="128" customWidth="1"/>
    <col min="13834" max="13834" width="9.140625" style="128"/>
    <col min="13835" max="13835" width="12.42578125" style="128" bestFit="1" customWidth="1"/>
    <col min="13836" max="14080" width="9.140625" style="128"/>
    <col min="14081" max="14081" width="3.42578125" style="128" customWidth="1"/>
    <col min="14082" max="14082" width="48.28515625" style="128" customWidth="1"/>
    <col min="14083" max="14083" width="19" style="128" customWidth="1"/>
    <col min="14084" max="14084" width="17.7109375" style="128" customWidth="1"/>
    <col min="14085" max="14085" width="24.5703125" style="128" customWidth="1"/>
    <col min="14086" max="14086" width="17.5703125" style="128" customWidth="1"/>
    <col min="14087" max="14087" width="16.5703125" style="128" customWidth="1"/>
    <col min="14088" max="14088" width="6.7109375" style="128" customWidth="1"/>
    <col min="14089" max="14089" width="15.28515625" style="128" customWidth="1"/>
    <col min="14090" max="14090" width="9.140625" style="128"/>
    <col min="14091" max="14091" width="12.42578125" style="128" bestFit="1" customWidth="1"/>
    <col min="14092" max="14336" width="9.140625" style="128"/>
    <col min="14337" max="14337" width="3.42578125" style="128" customWidth="1"/>
    <col min="14338" max="14338" width="48.28515625" style="128" customWidth="1"/>
    <col min="14339" max="14339" width="19" style="128" customWidth="1"/>
    <col min="14340" max="14340" width="17.7109375" style="128" customWidth="1"/>
    <col min="14341" max="14341" width="24.5703125" style="128" customWidth="1"/>
    <col min="14342" max="14342" width="17.5703125" style="128" customWidth="1"/>
    <col min="14343" max="14343" width="16.5703125" style="128" customWidth="1"/>
    <col min="14344" max="14344" width="6.7109375" style="128" customWidth="1"/>
    <col min="14345" max="14345" width="15.28515625" style="128" customWidth="1"/>
    <col min="14346" max="14346" width="9.140625" style="128"/>
    <col min="14347" max="14347" width="12.42578125" style="128" bestFit="1" customWidth="1"/>
    <col min="14348" max="14592" width="9.140625" style="128"/>
    <col min="14593" max="14593" width="3.42578125" style="128" customWidth="1"/>
    <col min="14594" max="14594" width="48.28515625" style="128" customWidth="1"/>
    <col min="14595" max="14595" width="19" style="128" customWidth="1"/>
    <col min="14596" max="14596" width="17.7109375" style="128" customWidth="1"/>
    <col min="14597" max="14597" width="24.5703125" style="128" customWidth="1"/>
    <col min="14598" max="14598" width="17.5703125" style="128" customWidth="1"/>
    <col min="14599" max="14599" width="16.5703125" style="128" customWidth="1"/>
    <col min="14600" max="14600" width="6.7109375" style="128" customWidth="1"/>
    <col min="14601" max="14601" width="15.28515625" style="128" customWidth="1"/>
    <col min="14602" max="14602" width="9.140625" style="128"/>
    <col min="14603" max="14603" width="12.42578125" style="128" bestFit="1" customWidth="1"/>
    <col min="14604" max="14848" width="9.140625" style="128"/>
    <col min="14849" max="14849" width="3.42578125" style="128" customWidth="1"/>
    <col min="14850" max="14850" width="48.28515625" style="128" customWidth="1"/>
    <col min="14851" max="14851" width="19" style="128" customWidth="1"/>
    <col min="14852" max="14852" width="17.7109375" style="128" customWidth="1"/>
    <col min="14853" max="14853" width="24.5703125" style="128" customWidth="1"/>
    <col min="14854" max="14854" width="17.5703125" style="128" customWidth="1"/>
    <col min="14855" max="14855" width="16.5703125" style="128" customWidth="1"/>
    <col min="14856" max="14856" width="6.7109375" style="128" customWidth="1"/>
    <col min="14857" max="14857" width="15.28515625" style="128" customWidth="1"/>
    <col min="14858" max="14858" width="9.140625" style="128"/>
    <col min="14859" max="14859" width="12.42578125" style="128" bestFit="1" customWidth="1"/>
    <col min="14860" max="15104" width="9.140625" style="128"/>
    <col min="15105" max="15105" width="3.42578125" style="128" customWidth="1"/>
    <col min="15106" max="15106" width="48.28515625" style="128" customWidth="1"/>
    <col min="15107" max="15107" width="19" style="128" customWidth="1"/>
    <col min="15108" max="15108" width="17.7109375" style="128" customWidth="1"/>
    <col min="15109" max="15109" width="24.5703125" style="128" customWidth="1"/>
    <col min="15110" max="15110" width="17.5703125" style="128" customWidth="1"/>
    <col min="15111" max="15111" width="16.5703125" style="128" customWidth="1"/>
    <col min="15112" max="15112" width="6.7109375" style="128" customWidth="1"/>
    <col min="15113" max="15113" width="15.28515625" style="128" customWidth="1"/>
    <col min="15114" max="15114" width="9.140625" style="128"/>
    <col min="15115" max="15115" width="12.42578125" style="128" bestFit="1" customWidth="1"/>
    <col min="15116" max="15360" width="9.140625" style="128"/>
    <col min="15361" max="15361" width="3.42578125" style="128" customWidth="1"/>
    <col min="15362" max="15362" width="48.28515625" style="128" customWidth="1"/>
    <col min="15363" max="15363" width="19" style="128" customWidth="1"/>
    <col min="15364" max="15364" width="17.7109375" style="128" customWidth="1"/>
    <col min="15365" max="15365" width="24.5703125" style="128" customWidth="1"/>
    <col min="15366" max="15366" width="17.5703125" style="128" customWidth="1"/>
    <col min="15367" max="15367" width="16.5703125" style="128" customWidth="1"/>
    <col min="15368" max="15368" width="6.7109375" style="128" customWidth="1"/>
    <col min="15369" max="15369" width="15.28515625" style="128" customWidth="1"/>
    <col min="15370" max="15370" width="9.140625" style="128"/>
    <col min="15371" max="15371" width="12.42578125" style="128" bestFit="1" customWidth="1"/>
    <col min="15372" max="15616" width="9.140625" style="128"/>
    <col min="15617" max="15617" width="3.42578125" style="128" customWidth="1"/>
    <col min="15618" max="15618" width="48.28515625" style="128" customWidth="1"/>
    <col min="15619" max="15619" width="19" style="128" customWidth="1"/>
    <col min="15620" max="15620" width="17.7109375" style="128" customWidth="1"/>
    <col min="15621" max="15621" width="24.5703125" style="128" customWidth="1"/>
    <col min="15622" max="15622" width="17.5703125" style="128" customWidth="1"/>
    <col min="15623" max="15623" width="16.5703125" style="128" customWidth="1"/>
    <col min="15624" max="15624" width="6.7109375" style="128" customWidth="1"/>
    <col min="15625" max="15625" width="15.28515625" style="128" customWidth="1"/>
    <col min="15626" max="15626" width="9.140625" style="128"/>
    <col min="15627" max="15627" width="12.42578125" style="128" bestFit="1" customWidth="1"/>
    <col min="15628" max="15872" width="9.140625" style="128"/>
    <col min="15873" max="15873" width="3.42578125" style="128" customWidth="1"/>
    <col min="15874" max="15874" width="48.28515625" style="128" customWidth="1"/>
    <col min="15875" max="15875" width="19" style="128" customWidth="1"/>
    <col min="15876" max="15876" width="17.7109375" style="128" customWidth="1"/>
    <col min="15877" max="15877" width="24.5703125" style="128" customWidth="1"/>
    <col min="15878" max="15878" width="17.5703125" style="128" customWidth="1"/>
    <col min="15879" max="15879" width="16.5703125" style="128" customWidth="1"/>
    <col min="15880" max="15880" width="6.7109375" style="128" customWidth="1"/>
    <col min="15881" max="15881" width="15.28515625" style="128" customWidth="1"/>
    <col min="15882" max="15882" width="9.140625" style="128"/>
    <col min="15883" max="15883" width="12.42578125" style="128" bestFit="1" customWidth="1"/>
    <col min="15884" max="16128" width="9.140625" style="128"/>
    <col min="16129" max="16129" width="3.42578125" style="128" customWidth="1"/>
    <col min="16130" max="16130" width="48.28515625" style="128" customWidth="1"/>
    <col min="16131" max="16131" width="19" style="128" customWidth="1"/>
    <col min="16132" max="16132" width="17.7109375" style="128" customWidth="1"/>
    <col min="16133" max="16133" width="24.5703125" style="128" customWidth="1"/>
    <col min="16134" max="16134" width="17.5703125" style="128" customWidth="1"/>
    <col min="16135" max="16135" width="16.5703125" style="128" customWidth="1"/>
    <col min="16136" max="16136" width="6.7109375" style="128" customWidth="1"/>
    <col min="16137" max="16137" width="15.28515625" style="128" customWidth="1"/>
    <col min="16138" max="16138" width="9.140625" style="128"/>
    <col min="16139" max="16139" width="12.42578125" style="128" bestFit="1" customWidth="1"/>
    <col min="16140" max="16384" width="9.140625" style="128"/>
  </cols>
  <sheetData>
    <row r="1" spans="1:7" ht="20.100000000000001" customHeight="1">
      <c r="B1" s="668" t="s">
        <v>95</v>
      </c>
      <c r="C1" s="668"/>
      <c r="D1" s="668"/>
      <c r="E1" s="129"/>
    </row>
    <row r="2" spans="1:7" ht="15.75" customHeight="1">
      <c r="B2" s="130"/>
      <c r="C2" s="603" t="s">
        <v>1</v>
      </c>
      <c r="D2" s="603"/>
      <c r="E2" s="131"/>
    </row>
    <row r="3" spans="1:7" ht="35.25" customHeight="1">
      <c r="B3" s="669" t="s">
        <v>96</v>
      </c>
      <c r="C3" s="50" t="s">
        <v>3</v>
      </c>
      <c r="D3" s="132" t="s">
        <v>4</v>
      </c>
      <c r="E3" s="69"/>
    </row>
    <row r="4" spans="1:7" ht="14.25" customHeight="1">
      <c r="B4" s="670"/>
      <c r="C4" s="50" t="s">
        <v>5</v>
      </c>
      <c r="D4" s="50" t="s">
        <v>5</v>
      </c>
      <c r="E4" s="133"/>
    </row>
    <row r="5" spans="1:7" s="134" customFormat="1" ht="15.75" customHeight="1">
      <c r="B5" s="64" t="s">
        <v>97</v>
      </c>
      <c r="C5" s="135">
        <v>24028022027.389999</v>
      </c>
      <c r="D5" s="136">
        <v>17784778019.509998</v>
      </c>
      <c r="E5" s="137"/>
    </row>
    <row r="6" spans="1:7" s="134" customFormat="1" ht="41.25" customHeight="1">
      <c r="B6" s="66" t="s">
        <v>98</v>
      </c>
      <c r="C6" s="138">
        <v>16293199557.18</v>
      </c>
      <c r="D6" s="139">
        <v>4533509349.4699993</v>
      </c>
      <c r="E6" s="140"/>
    </row>
    <row r="7" spans="1:7" s="134" customFormat="1" ht="26.25" customHeight="1">
      <c r="B7" s="141" t="s">
        <v>62</v>
      </c>
      <c r="C7" s="142">
        <v>40321221584</v>
      </c>
      <c r="D7" s="142">
        <v>22318287368.999996</v>
      </c>
      <c r="E7" s="137"/>
      <c r="F7" s="143"/>
      <c r="G7" s="143"/>
    </row>
    <row r="8" spans="1:7" ht="91.5" customHeight="1">
      <c r="B8" s="664" t="s">
        <v>99</v>
      </c>
      <c r="C8" s="665"/>
      <c r="D8" s="666"/>
      <c r="E8" s="144"/>
      <c r="F8" s="145"/>
      <c r="G8" s="145"/>
    </row>
    <row r="9" spans="1:7" ht="90" customHeight="1">
      <c r="B9" s="664" t="s">
        <v>100</v>
      </c>
      <c r="C9" s="665"/>
      <c r="D9" s="666"/>
      <c r="E9" s="144"/>
    </row>
    <row r="10" spans="1:7" ht="36" customHeight="1">
      <c r="B10" s="664" t="s">
        <v>101</v>
      </c>
      <c r="C10" s="665"/>
      <c r="D10" s="666"/>
      <c r="E10" s="146"/>
    </row>
    <row r="11" spans="1:7" s="134" customFormat="1" ht="106.5" customHeight="1">
      <c r="B11" s="664" t="s">
        <v>473</v>
      </c>
      <c r="C11" s="665"/>
      <c r="D11" s="666"/>
      <c r="E11" s="147"/>
    </row>
    <row r="12" spans="1:7" ht="39.75" hidden="1" customHeight="1">
      <c r="B12" s="664" t="s">
        <v>102</v>
      </c>
      <c r="C12" s="665"/>
      <c r="D12" s="666"/>
      <c r="E12" s="148"/>
    </row>
    <row r="13" spans="1:7" ht="108" customHeight="1">
      <c r="B13" s="664" t="s">
        <v>103</v>
      </c>
      <c r="C13" s="665"/>
      <c r="D13" s="666"/>
      <c r="E13" s="148"/>
    </row>
    <row r="14" spans="1:7" ht="39.75" customHeight="1">
      <c r="B14" s="148"/>
      <c r="C14" s="148"/>
      <c r="D14" s="148"/>
      <c r="E14" s="148"/>
    </row>
    <row r="15" spans="1:7" ht="39.75" customHeight="1">
      <c r="A15" s="667" t="s">
        <v>104</v>
      </c>
      <c r="B15" s="667"/>
      <c r="C15" s="667"/>
      <c r="D15" s="667"/>
      <c r="E15" s="149"/>
    </row>
    <row r="16" spans="1:7" ht="15.75" customHeight="1">
      <c r="A16" s="48"/>
      <c r="B16" s="48"/>
      <c r="C16" s="603" t="s">
        <v>1</v>
      </c>
      <c r="D16" s="603"/>
      <c r="E16" s="131"/>
    </row>
    <row r="17" spans="2:11" ht="32.25" customHeight="1">
      <c r="B17" s="150" t="s">
        <v>96</v>
      </c>
      <c r="C17" s="50" t="s">
        <v>3</v>
      </c>
      <c r="D17" s="50" t="s">
        <v>4</v>
      </c>
      <c r="E17" s="69"/>
    </row>
    <row r="18" spans="2:11" ht="14.25" customHeight="1">
      <c r="B18" s="151"/>
      <c r="C18" s="50" t="s">
        <v>5</v>
      </c>
      <c r="D18" s="50" t="s">
        <v>5</v>
      </c>
      <c r="E18" s="133"/>
    </row>
    <row r="19" spans="2:11" ht="16.5" customHeight="1">
      <c r="B19" s="152" t="s">
        <v>105</v>
      </c>
      <c r="C19" s="98"/>
      <c r="D19" s="99"/>
      <c r="E19" s="153"/>
    </row>
    <row r="20" spans="2:11" ht="16.5" customHeight="1">
      <c r="B20" s="154" t="s">
        <v>33</v>
      </c>
      <c r="C20" s="155">
        <v>2584223296</v>
      </c>
      <c r="D20" s="156">
        <v>3110245529</v>
      </c>
      <c r="E20" s="157"/>
      <c r="F20" s="158"/>
    </row>
    <row r="21" spans="2:11" ht="16.5" customHeight="1">
      <c r="B21" s="154" t="s">
        <v>34</v>
      </c>
      <c r="C21" s="155">
        <v>123010104</v>
      </c>
      <c r="D21" s="156">
        <v>112632929</v>
      </c>
      <c r="E21" s="157"/>
    </row>
    <row r="22" spans="2:11" ht="16.5" customHeight="1">
      <c r="B22" s="154" t="s">
        <v>31</v>
      </c>
      <c r="C22" s="155">
        <v>0</v>
      </c>
      <c r="D22" s="156">
        <v>31015444</v>
      </c>
      <c r="E22" s="157"/>
    </row>
    <row r="23" spans="2:11" ht="16.5" customHeight="1">
      <c r="B23" s="154" t="s">
        <v>106</v>
      </c>
      <c r="C23" s="155">
        <v>0</v>
      </c>
      <c r="D23" s="156">
        <v>43348179</v>
      </c>
      <c r="E23" s="157"/>
      <c r="F23" s="145"/>
      <c r="G23" s="145"/>
    </row>
    <row r="24" spans="2:11" ht="16.5" customHeight="1">
      <c r="B24" s="154" t="s">
        <v>107</v>
      </c>
      <c r="C24" s="155">
        <v>60564000</v>
      </c>
      <c r="D24" s="156">
        <v>60567000</v>
      </c>
      <c r="E24" s="157"/>
    </row>
    <row r="25" spans="2:11" ht="17.25" customHeight="1">
      <c r="B25" s="154" t="s">
        <v>108</v>
      </c>
      <c r="C25" s="155"/>
      <c r="D25" s="156"/>
      <c r="E25" s="157"/>
    </row>
    <row r="26" spans="2:11" ht="16.5" customHeight="1">
      <c r="B26" s="154" t="s">
        <v>109</v>
      </c>
      <c r="C26" s="155">
        <v>0</v>
      </c>
      <c r="D26" s="156">
        <v>313100000</v>
      </c>
      <c r="E26" s="157"/>
    </row>
    <row r="27" spans="2:11" ht="16.5" customHeight="1">
      <c r="B27" s="159" t="s">
        <v>110</v>
      </c>
      <c r="C27" s="160">
        <v>56286798.56000001</v>
      </c>
      <c r="D27" s="156">
        <v>47482281.439999998</v>
      </c>
      <c r="E27" s="157"/>
      <c r="F27" s="158"/>
      <c r="G27" s="158"/>
      <c r="I27" s="158"/>
    </row>
    <row r="28" spans="2:11" ht="16.5" customHeight="1">
      <c r="B28" s="159" t="s">
        <v>111</v>
      </c>
      <c r="C28" s="160">
        <v>2923686435.8499999</v>
      </c>
      <c r="D28" s="156">
        <v>328248229.12</v>
      </c>
      <c r="E28" s="157"/>
      <c r="F28" s="158"/>
      <c r="G28" s="158"/>
      <c r="I28" s="158"/>
      <c r="K28" s="158"/>
    </row>
    <row r="29" spans="2:11" ht="16.5" customHeight="1">
      <c r="B29" s="159" t="s">
        <v>112</v>
      </c>
      <c r="C29" s="160">
        <v>11618252</v>
      </c>
      <c r="D29" s="156"/>
      <c r="E29" s="161"/>
      <c r="F29" s="158"/>
      <c r="G29" s="158"/>
    </row>
    <row r="30" spans="2:11" ht="16.5" customHeight="1">
      <c r="B30" s="159" t="s">
        <v>113</v>
      </c>
      <c r="C30" s="160">
        <v>15990690</v>
      </c>
      <c r="D30" s="156"/>
      <c r="E30" s="161"/>
      <c r="F30" s="158"/>
      <c r="G30" s="158"/>
    </row>
    <row r="31" spans="2:11" ht="16.5" customHeight="1">
      <c r="B31" s="159" t="s">
        <v>114</v>
      </c>
      <c r="C31" s="162">
        <v>3323556053.9300003</v>
      </c>
      <c r="D31" s="156">
        <v>400516898</v>
      </c>
      <c r="E31" s="157"/>
      <c r="F31" s="158"/>
      <c r="G31" s="158"/>
    </row>
    <row r="32" spans="2:11" ht="16.5" customHeight="1">
      <c r="B32" s="163" t="s">
        <v>62</v>
      </c>
      <c r="C32" s="164">
        <v>9098935631</v>
      </c>
      <c r="D32" s="164">
        <v>4447156488.999999</v>
      </c>
      <c r="E32" s="157"/>
      <c r="F32" s="158"/>
      <c r="G32" s="158"/>
      <c r="K32" s="158"/>
    </row>
    <row r="33" spans="2:7" ht="49.5" customHeight="1">
      <c r="B33" s="664" t="s">
        <v>115</v>
      </c>
      <c r="C33" s="665"/>
      <c r="D33" s="666"/>
      <c r="E33" s="165"/>
      <c r="G33" s="158"/>
    </row>
    <row r="34" spans="2:7" ht="49.5" customHeight="1">
      <c r="B34" s="664" t="s">
        <v>116</v>
      </c>
      <c r="C34" s="665"/>
      <c r="D34" s="666"/>
      <c r="E34" s="148"/>
    </row>
    <row r="35" spans="2:7" ht="128.25" customHeight="1">
      <c r="B35" s="664" t="s">
        <v>117</v>
      </c>
      <c r="C35" s="665"/>
      <c r="D35" s="666"/>
      <c r="E35" s="148"/>
      <c r="F35" s="166"/>
      <c r="G35" s="166"/>
    </row>
    <row r="38" spans="2:7">
      <c r="C38" s="158"/>
    </row>
    <row r="39" spans="2:7">
      <c r="C39" s="158"/>
    </row>
    <row r="42" spans="2:7">
      <c r="G42" s="145"/>
    </row>
    <row r="43" spans="2:7">
      <c r="G43" s="145"/>
    </row>
  </sheetData>
  <mergeCells count="14">
    <mergeCell ref="B10:D10"/>
    <mergeCell ref="B1:D1"/>
    <mergeCell ref="C2:D2"/>
    <mergeCell ref="B3:B4"/>
    <mergeCell ref="B8:D8"/>
    <mergeCell ref="B9:D9"/>
    <mergeCell ref="B34:D34"/>
    <mergeCell ref="B35:D35"/>
    <mergeCell ref="B11:D11"/>
    <mergeCell ref="B12:D12"/>
    <mergeCell ref="B13:D13"/>
    <mergeCell ref="A15:D15"/>
    <mergeCell ref="C16:D16"/>
    <mergeCell ref="B33:D33"/>
  </mergeCells>
  <pageMargins left="0.70866141732283472" right="0.11811023622047245" top="0.70866141732283472" bottom="0.51181102362204722" header="0.31496062992125984" footer="0.31496062992125984"/>
  <pageSetup paperSize="9" scale="95" orientation="portrait" r:id="rId1"/>
  <rowBreaks count="1" manualBreakCount="1">
    <brk id="14" max="3" man="1"/>
  </rowBreaks>
</worksheet>
</file>

<file path=xl/worksheets/sheet8.xml><?xml version="1.0" encoding="utf-8"?>
<worksheet xmlns="http://schemas.openxmlformats.org/spreadsheetml/2006/main" xmlns:r="http://schemas.openxmlformats.org/officeDocument/2006/relationships">
  <sheetPr>
    <tabColor rgb="FF92D050"/>
  </sheetPr>
  <dimension ref="A1:G37"/>
  <sheetViews>
    <sheetView view="pageBreakPreview" topLeftCell="A16" zoomScaleSheetLayoutView="100" workbookViewId="0">
      <selection activeCell="F18" sqref="F18"/>
    </sheetView>
  </sheetViews>
  <sheetFormatPr defaultRowHeight="18"/>
  <cols>
    <col min="1" max="1" width="18.42578125" style="128" customWidth="1"/>
    <col min="2" max="2" width="24.42578125" style="128" customWidth="1"/>
    <col min="3" max="3" width="19.7109375" style="128" customWidth="1"/>
    <col min="4" max="4" width="26.85546875" style="128" customWidth="1"/>
    <col min="5" max="5" width="15.42578125" style="128" customWidth="1"/>
    <col min="6" max="6" width="16" style="128" customWidth="1"/>
    <col min="7" max="256" width="9.140625" style="128"/>
    <col min="257" max="257" width="18.42578125" style="128" customWidth="1"/>
    <col min="258" max="258" width="24.42578125" style="128" customWidth="1"/>
    <col min="259" max="259" width="19.7109375" style="128" customWidth="1"/>
    <col min="260" max="260" width="26.85546875" style="128" customWidth="1"/>
    <col min="261" max="261" width="15.42578125" style="128" customWidth="1"/>
    <col min="262" max="262" width="16" style="128" customWidth="1"/>
    <col min="263" max="512" width="9.140625" style="128"/>
    <col min="513" max="513" width="18.42578125" style="128" customWidth="1"/>
    <col min="514" max="514" width="24.42578125" style="128" customWidth="1"/>
    <col min="515" max="515" width="19.7109375" style="128" customWidth="1"/>
    <col min="516" max="516" width="26.85546875" style="128" customWidth="1"/>
    <col min="517" max="517" width="15.42578125" style="128" customWidth="1"/>
    <col min="518" max="518" width="16" style="128" customWidth="1"/>
    <col min="519" max="768" width="9.140625" style="128"/>
    <col min="769" max="769" width="18.42578125" style="128" customWidth="1"/>
    <col min="770" max="770" width="24.42578125" style="128" customWidth="1"/>
    <col min="771" max="771" width="19.7109375" style="128" customWidth="1"/>
    <col min="772" max="772" width="26.85546875" style="128" customWidth="1"/>
    <col min="773" max="773" width="15.42578125" style="128" customWidth="1"/>
    <col min="774" max="774" width="16" style="128" customWidth="1"/>
    <col min="775" max="1024" width="9.140625" style="128"/>
    <col min="1025" max="1025" width="18.42578125" style="128" customWidth="1"/>
    <col min="1026" max="1026" width="24.42578125" style="128" customWidth="1"/>
    <col min="1027" max="1027" width="19.7109375" style="128" customWidth="1"/>
    <col min="1028" max="1028" width="26.85546875" style="128" customWidth="1"/>
    <col min="1029" max="1029" width="15.42578125" style="128" customWidth="1"/>
    <col min="1030" max="1030" width="16" style="128" customWidth="1"/>
    <col min="1031" max="1280" width="9.140625" style="128"/>
    <col min="1281" max="1281" width="18.42578125" style="128" customWidth="1"/>
    <col min="1282" max="1282" width="24.42578125" style="128" customWidth="1"/>
    <col min="1283" max="1283" width="19.7109375" style="128" customWidth="1"/>
    <col min="1284" max="1284" width="26.85546875" style="128" customWidth="1"/>
    <col min="1285" max="1285" width="15.42578125" style="128" customWidth="1"/>
    <col min="1286" max="1286" width="16" style="128" customWidth="1"/>
    <col min="1287" max="1536" width="9.140625" style="128"/>
    <col min="1537" max="1537" width="18.42578125" style="128" customWidth="1"/>
    <col min="1538" max="1538" width="24.42578125" style="128" customWidth="1"/>
    <col min="1539" max="1539" width="19.7109375" style="128" customWidth="1"/>
    <col min="1540" max="1540" width="26.85546875" style="128" customWidth="1"/>
    <col min="1541" max="1541" width="15.42578125" style="128" customWidth="1"/>
    <col min="1542" max="1542" width="16" style="128" customWidth="1"/>
    <col min="1543" max="1792" width="9.140625" style="128"/>
    <col min="1793" max="1793" width="18.42578125" style="128" customWidth="1"/>
    <col min="1794" max="1794" width="24.42578125" style="128" customWidth="1"/>
    <col min="1795" max="1795" width="19.7109375" style="128" customWidth="1"/>
    <col min="1796" max="1796" width="26.85546875" style="128" customWidth="1"/>
    <col min="1797" max="1797" width="15.42578125" style="128" customWidth="1"/>
    <col min="1798" max="1798" width="16" style="128" customWidth="1"/>
    <col min="1799" max="2048" width="9.140625" style="128"/>
    <col min="2049" max="2049" width="18.42578125" style="128" customWidth="1"/>
    <col min="2050" max="2050" width="24.42578125" style="128" customWidth="1"/>
    <col min="2051" max="2051" width="19.7109375" style="128" customWidth="1"/>
    <col min="2052" max="2052" width="26.85546875" style="128" customWidth="1"/>
    <col min="2053" max="2053" width="15.42578125" style="128" customWidth="1"/>
    <col min="2054" max="2054" width="16" style="128" customWidth="1"/>
    <col min="2055" max="2304" width="9.140625" style="128"/>
    <col min="2305" max="2305" width="18.42578125" style="128" customWidth="1"/>
    <col min="2306" max="2306" width="24.42578125" style="128" customWidth="1"/>
    <col min="2307" max="2307" width="19.7109375" style="128" customWidth="1"/>
    <col min="2308" max="2308" width="26.85546875" style="128" customWidth="1"/>
    <col min="2309" max="2309" width="15.42578125" style="128" customWidth="1"/>
    <col min="2310" max="2310" width="16" style="128" customWidth="1"/>
    <col min="2311" max="2560" width="9.140625" style="128"/>
    <col min="2561" max="2561" width="18.42578125" style="128" customWidth="1"/>
    <col min="2562" max="2562" width="24.42578125" style="128" customWidth="1"/>
    <col min="2563" max="2563" width="19.7109375" style="128" customWidth="1"/>
    <col min="2564" max="2564" width="26.85546875" style="128" customWidth="1"/>
    <col min="2565" max="2565" width="15.42578125" style="128" customWidth="1"/>
    <col min="2566" max="2566" width="16" style="128" customWidth="1"/>
    <col min="2567" max="2816" width="9.140625" style="128"/>
    <col min="2817" max="2817" width="18.42578125" style="128" customWidth="1"/>
    <col min="2818" max="2818" width="24.42578125" style="128" customWidth="1"/>
    <col min="2819" max="2819" width="19.7109375" style="128" customWidth="1"/>
    <col min="2820" max="2820" width="26.85546875" style="128" customWidth="1"/>
    <col min="2821" max="2821" width="15.42578125" style="128" customWidth="1"/>
    <col min="2822" max="2822" width="16" style="128" customWidth="1"/>
    <col min="2823" max="3072" width="9.140625" style="128"/>
    <col min="3073" max="3073" width="18.42578125" style="128" customWidth="1"/>
    <col min="3074" max="3074" width="24.42578125" style="128" customWidth="1"/>
    <col min="3075" max="3075" width="19.7109375" style="128" customWidth="1"/>
    <col min="3076" max="3076" width="26.85546875" style="128" customWidth="1"/>
    <col min="3077" max="3077" width="15.42578125" style="128" customWidth="1"/>
    <col min="3078" max="3078" width="16" style="128" customWidth="1"/>
    <col min="3079" max="3328" width="9.140625" style="128"/>
    <col min="3329" max="3329" width="18.42578125" style="128" customWidth="1"/>
    <col min="3330" max="3330" width="24.42578125" style="128" customWidth="1"/>
    <col min="3331" max="3331" width="19.7109375" style="128" customWidth="1"/>
    <col min="3332" max="3332" width="26.85546875" style="128" customWidth="1"/>
    <col min="3333" max="3333" width="15.42578125" style="128" customWidth="1"/>
    <col min="3334" max="3334" width="16" style="128" customWidth="1"/>
    <col min="3335" max="3584" width="9.140625" style="128"/>
    <col min="3585" max="3585" width="18.42578125" style="128" customWidth="1"/>
    <col min="3586" max="3586" width="24.42578125" style="128" customWidth="1"/>
    <col min="3587" max="3587" width="19.7109375" style="128" customWidth="1"/>
    <col min="3588" max="3588" width="26.85546875" style="128" customWidth="1"/>
    <col min="3589" max="3589" width="15.42578125" style="128" customWidth="1"/>
    <col min="3590" max="3590" width="16" style="128" customWidth="1"/>
    <col min="3591" max="3840" width="9.140625" style="128"/>
    <col min="3841" max="3841" width="18.42578125" style="128" customWidth="1"/>
    <col min="3842" max="3842" width="24.42578125" style="128" customWidth="1"/>
    <col min="3843" max="3843" width="19.7109375" style="128" customWidth="1"/>
    <col min="3844" max="3844" width="26.85546875" style="128" customWidth="1"/>
    <col min="3845" max="3845" width="15.42578125" style="128" customWidth="1"/>
    <col min="3846" max="3846" width="16" style="128" customWidth="1"/>
    <col min="3847" max="4096" width="9.140625" style="128"/>
    <col min="4097" max="4097" width="18.42578125" style="128" customWidth="1"/>
    <col min="4098" max="4098" width="24.42578125" style="128" customWidth="1"/>
    <col min="4099" max="4099" width="19.7109375" style="128" customWidth="1"/>
    <col min="4100" max="4100" width="26.85546875" style="128" customWidth="1"/>
    <col min="4101" max="4101" width="15.42578125" style="128" customWidth="1"/>
    <col min="4102" max="4102" width="16" style="128" customWidth="1"/>
    <col min="4103" max="4352" width="9.140625" style="128"/>
    <col min="4353" max="4353" width="18.42578125" style="128" customWidth="1"/>
    <col min="4354" max="4354" width="24.42578125" style="128" customWidth="1"/>
    <col min="4355" max="4355" width="19.7109375" style="128" customWidth="1"/>
    <col min="4356" max="4356" width="26.85546875" style="128" customWidth="1"/>
    <col min="4357" max="4357" width="15.42578125" style="128" customWidth="1"/>
    <col min="4358" max="4358" width="16" style="128" customWidth="1"/>
    <col min="4359" max="4608" width="9.140625" style="128"/>
    <col min="4609" max="4609" width="18.42578125" style="128" customWidth="1"/>
    <col min="4610" max="4610" width="24.42578125" style="128" customWidth="1"/>
    <col min="4611" max="4611" width="19.7109375" style="128" customWidth="1"/>
    <col min="4612" max="4612" width="26.85546875" style="128" customWidth="1"/>
    <col min="4613" max="4613" width="15.42578125" style="128" customWidth="1"/>
    <col min="4614" max="4614" width="16" style="128" customWidth="1"/>
    <col min="4615" max="4864" width="9.140625" style="128"/>
    <col min="4865" max="4865" width="18.42578125" style="128" customWidth="1"/>
    <col min="4866" max="4866" width="24.42578125" style="128" customWidth="1"/>
    <col min="4867" max="4867" width="19.7109375" style="128" customWidth="1"/>
    <col min="4868" max="4868" width="26.85546875" style="128" customWidth="1"/>
    <col min="4869" max="4869" width="15.42578125" style="128" customWidth="1"/>
    <col min="4870" max="4870" width="16" style="128" customWidth="1"/>
    <col min="4871" max="5120" width="9.140625" style="128"/>
    <col min="5121" max="5121" width="18.42578125" style="128" customWidth="1"/>
    <col min="5122" max="5122" width="24.42578125" style="128" customWidth="1"/>
    <col min="5123" max="5123" width="19.7109375" style="128" customWidth="1"/>
    <col min="5124" max="5124" width="26.85546875" style="128" customWidth="1"/>
    <col min="5125" max="5125" width="15.42578125" style="128" customWidth="1"/>
    <col min="5126" max="5126" width="16" style="128" customWidth="1"/>
    <col min="5127" max="5376" width="9.140625" style="128"/>
    <col min="5377" max="5377" width="18.42578125" style="128" customWidth="1"/>
    <col min="5378" max="5378" width="24.42578125" style="128" customWidth="1"/>
    <col min="5379" max="5379" width="19.7109375" style="128" customWidth="1"/>
    <col min="5380" max="5380" width="26.85546875" style="128" customWidth="1"/>
    <col min="5381" max="5381" width="15.42578125" style="128" customWidth="1"/>
    <col min="5382" max="5382" width="16" style="128" customWidth="1"/>
    <col min="5383" max="5632" width="9.140625" style="128"/>
    <col min="5633" max="5633" width="18.42578125" style="128" customWidth="1"/>
    <col min="5634" max="5634" width="24.42578125" style="128" customWidth="1"/>
    <col min="5635" max="5635" width="19.7109375" style="128" customWidth="1"/>
    <col min="5636" max="5636" width="26.85546875" style="128" customWidth="1"/>
    <col min="5637" max="5637" width="15.42578125" style="128" customWidth="1"/>
    <col min="5638" max="5638" width="16" style="128" customWidth="1"/>
    <col min="5639" max="5888" width="9.140625" style="128"/>
    <col min="5889" max="5889" width="18.42578125" style="128" customWidth="1"/>
    <col min="5890" max="5890" width="24.42578125" style="128" customWidth="1"/>
    <col min="5891" max="5891" width="19.7109375" style="128" customWidth="1"/>
    <col min="5892" max="5892" width="26.85546875" style="128" customWidth="1"/>
    <col min="5893" max="5893" width="15.42578125" style="128" customWidth="1"/>
    <col min="5894" max="5894" width="16" style="128" customWidth="1"/>
    <col min="5895" max="6144" width="9.140625" style="128"/>
    <col min="6145" max="6145" width="18.42578125" style="128" customWidth="1"/>
    <col min="6146" max="6146" width="24.42578125" style="128" customWidth="1"/>
    <col min="6147" max="6147" width="19.7109375" style="128" customWidth="1"/>
    <col min="6148" max="6148" width="26.85546875" style="128" customWidth="1"/>
    <col min="6149" max="6149" width="15.42578125" style="128" customWidth="1"/>
    <col min="6150" max="6150" width="16" style="128" customWidth="1"/>
    <col min="6151" max="6400" width="9.140625" style="128"/>
    <col min="6401" max="6401" width="18.42578125" style="128" customWidth="1"/>
    <col min="6402" max="6402" width="24.42578125" style="128" customWidth="1"/>
    <col min="6403" max="6403" width="19.7109375" style="128" customWidth="1"/>
    <col min="6404" max="6404" width="26.85546875" style="128" customWidth="1"/>
    <col min="6405" max="6405" width="15.42578125" style="128" customWidth="1"/>
    <col min="6406" max="6406" width="16" style="128" customWidth="1"/>
    <col min="6407" max="6656" width="9.140625" style="128"/>
    <col min="6657" max="6657" width="18.42578125" style="128" customWidth="1"/>
    <col min="6658" max="6658" width="24.42578125" style="128" customWidth="1"/>
    <col min="6659" max="6659" width="19.7109375" style="128" customWidth="1"/>
    <col min="6660" max="6660" width="26.85546875" style="128" customWidth="1"/>
    <col min="6661" max="6661" width="15.42578125" style="128" customWidth="1"/>
    <col min="6662" max="6662" width="16" style="128" customWidth="1"/>
    <col min="6663" max="6912" width="9.140625" style="128"/>
    <col min="6913" max="6913" width="18.42578125" style="128" customWidth="1"/>
    <col min="6914" max="6914" width="24.42578125" style="128" customWidth="1"/>
    <col min="6915" max="6915" width="19.7109375" style="128" customWidth="1"/>
    <col min="6916" max="6916" width="26.85546875" style="128" customWidth="1"/>
    <col min="6917" max="6917" width="15.42578125" style="128" customWidth="1"/>
    <col min="6918" max="6918" width="16" style="128" customWidth="1"/>
    <col min="6919" max="7168" width="9.140625" style="128"/>
    <col min="7169" max="7169" width="18.42578125" style="128" customWidth="1"/>
    <col min="7170" max="7170" width="24.42578125" style="128" customWidth="1"/>
    <col min="7171" max="7171" width="19.7109375" style="128" customWidth="1"/>
    <col min="7172" max="7172" width="26.85546875" style="128" customWidth="1"/>
    <col min="7173" max="7173" width="15.42578125" style="128" customWidth="1"/>
    <col min="7174" max="7174" width="16" style="128" customWidth="1"/>
    <col min="7175" max="7424" width="9.140625" style="128"/>
    <col min="7425" max="7425" width="18.42578125" style="128" customWidth="1"/>
    <col min="7426" max="7426" width="24.42578125" style="128" customWidth="1"/>
    <col min="7427" max="7427" width="19.7109375" style="128" customWidth="1"/>
    <col min="7428" max="7428" width="26.85546875" style="128" customWidth="1"/>
    <col min="7429" max="7429" width="15.42578125" style="128" customWidth="1"/>
    <col min="7430" max="7430" width="16" style="128" customWidth="1"/>
    <col min="7431" max="7680" width="9.140625" style="128"/>
    <col min="7681" max="7681" width="18.42578125" style="128" customWidth="1"/>
    <col min="7682" max="7682" width="24.42578125" style="128" customWidth="1"/>
    <col min="7683" max="7683" width="19.7109375" style="128" customWidth="1"/>
    <col min="7684" max="7684" width="26.85546875" style="128" customWidth="1"/>
    <col min="7685" max="7685" width="15.42578125" style="128" customWidth="1"/>
    <col min="7686" max="7686" width="16" style="128" customWidth="1"/>
    <col min="7687" max="7936" width="9.140625" style="128"/>
    <col min="7937" max="7937" width="18.42578125" style="128" customWidth="1"/>
    <col min="7938" max="7938" width="24.42578125" style="128" customWidth="1"/>
    <col min="7939" max="7939" width="19.7109375" style="128" customWidth="1"/>
    <col min="7940" max="7940" width="26.85546875" style="128" customWidth="1"/>
    <col min="7941" max="7941" width="15.42578125" style="128" customWidth="1"/>
    <col min="7942" max="7942" width="16" style="128" customWidth="1"/>
    <col min="7943" max="8192" width="9.140625" style="128"/>
    <col min="8193" max="8193" width="18.42578125" style="128" customWidth="1"/>
    <col min="8194" max="8194" width="24.42578125" style="128" customWidth="1"/>
    <col min="8195" max="8195" width="19.7109375" style="128" customWidth="1"/>
    <col min="8196" max="8196" width="26.85546875" style="128" customWidth="1"/>
    <col min="8197" max="8197" width="15.42578125" style="128" customWidth="1"/>
    <col min="8198" max="8198" width="16" style="128" customWidth="1"/>
    <col min="8199" max="8448" width="9.140625" style="128"/>
    <col min="8449" max="8449" width="18.42578125" style="128" customWidth="1"/>
    <col min="8450" max="8450" width="24.42578125" style="128" customWidth="1"/>
    <col min="8451" max="8451" width="19.7109375" style="128" customWidth="1"/>
    <col min="8452" max="8452" width="26.85546875" style="128" customWidth="1"/>
    <col min="8453" max="8453" width="15.42578125" style="128" customWidth="1"/>
    <col min="8454" max="8454" width="16" style="128" customWidth="1"/>
    <col min="8455" max="8704" width="9.140625" style="128"/>
    <col min="8705" max="8705" width="18.42578125" style="128" customWidth="1"/>
    <col min="8706" max="8706" width="24.42578125" style="128" customWidth="1"/>
    <col min="8707" max="8707" width="19.7109375" style="128" customWidth="1"/>
    <col min="8708" max="8708" width="26.85546875" style="128" customWidth="1"/>
    <col min="8709" max="8709" width="15.42578125" style="128" customWidth="1"/>
    <col min="8710" max="8710" width="16" style="128" customWidth="1"/>
    <col min="8711" max="8960" width="9.140625" style="128"/>
    <col min="8961" max="8961" width="18.42578125" style="128" customWidth="1"/>
    <col min="8962" max="8962" width="24.42578125" style="128" customWidth="1"/>
    <col min="8963" max="8963" width="19.7109375" style="128" customWidth="1"/>
    <col min="8964" max="8964" width="26.85546875" style="128" customWidth="1"/>
    <col min="8965" max="8965" width="15.42578125" style="128" customWidth="1"/>
    <col min="8966" max="8966" width="16" style="128" customWidth="1"/>
    <col min="8967" max="9216" width="9.140625" style="128"/>
    <col min="9217" max="9217" width="18.42578125" style="128" customWidth="1"/>
    <col min="9218" max="9218" width="24.42578125" style="128" customWidth="1"/>
    <col min="9219" max="9219" width="19.7109375" style="128" customWidth="1"/>
    <col min="9220" max="9220" width="26.85546875" style="128" customWidth="1"/>
    <col min="9221" max="9221" width="15.42578125" style="128" customWidth="1"/>
    <col min="9222" max="9222" width="16" style="128" customWidth="1"/>
    <col min="9223" max="9472" width="9.140625" style="128"/>
    <col min="9473" max="9473" width="18.42578125" style="128" customWidth="1"/>
    <col min="9474" max="9474" width="24.42578125" style="128" customWidth="1"/>
    <col min="9475" max="9475" width="19.7109375" style="128" customWidth="1"/>
    <col min="9476" max="9476" width="26.85546875" style="128" customWidth="1"/>
    <col min="9477" max="9477" width="15.42578125" style="128" customWidth="1"/>
    <col min="9478" max="9478" width="16" style="128" customWidth="1"/>
    <col min="9479" max="9728" width="9.140625" style="128"/>
    <col min="9729" max="9729" width="18.42578125" style="128" customWidth="1"/>
    <col min="9730" max="9730" width="24.42578125" style="128" customWidth="1"/>
    <col min="9731" max="9731" width="19.7109375" style="128" customWidth="1"/>
    <col min="9732" max="9732" width="26.85546875" style="128" customWidth="1"/>
    <col min="9733" max="9733" width="15.42578125" style="128" customWidth="1"/>
    <col min="9734" max="9734" width="16" style="128" customWidth="1"/>
    <col min="9735" max="9984" width="9.140625" style="128"/>
    <col min="9985" max="9985" width="18.42578125" style="128" customWidth="1"/>
    <col min="9986" max="9986" width="24.42578125" style="128" customWidth="1"/>
    <col min="9987" max="9987" width="19.7109375" style="128" customWidth="1"/>
    <col min="9988" max="9988" width="26.85546875" style="128" customWidth="1"/>
    <col min="9989" max="9989" width="15.42578125" style="128" customWidth="1"/>
    <col min="9990" max="9990" width="16" style="128" customWidth="1"/>
    <col min="9991" max="10240" width="9.140625" style="128"/>
    <col min="10241" max="10241" width="18.42578125" style="128" customWidth="1"/>
    <col min="10242" max="10242" width="24.42578125" style="128" customWidth="1"/>
    <col min="10243" max="10243" width="19.7109375" style="128" customWidth="1"/>
    <col min="10244" max="10244" width="26.85546875" style="128" customWidth="1"/>
    <col min="10245" max="10245" width="15.42578125" style="128" customWidth="1"/>
    <col min="10246" max="10246" width="16" style="128" customWidth="1"/>
    <col min="10247" max="10496" width="9.140625" style="128"/>
    <col min="10497" max="10497" width="18.42578125" style="128" customWidth="1"/>
    <col min="10498" max="10498" width="24.42578125" style="128" customWidth="1"/>
    <col min="10499" max="10499" width="19.7109375" style="128" customWidth="1"/>
    <col min="10500" max="10500" width="26.85546875" style="128" customWidth="1"/>
    <col min="10501" max="10501" width="15.42578125" style="128" customWidth="1"/>
    <col min="10502" max="10502" width="16" style="128" customWidth="1"/>
    <col min="10503" max="10752" width="9.140625" style="128"/>
    <col min="10753" max="10753" width="18.42578125" style="128" customWidth="1"/>
    <col min="10754" max="10754" width="24.42578125" style="128" customWidth="1"/>
    <col min="10755" max="10755" width="19.7109375" style="128" customWidth="1"/>
    <col min="10756" max="10756" width="26.85546875" style="128" customWidth="1"/>
    <col min="10757" max="10757" width="15.42578125" style="128" customWidth="1"/>
    <col min="10758" max="10758" width="16" style="128" customWidth="1"/>
    <col min="10759" max="11008" width="9.140625" style="128"/>
    <col min="11009" max="11009" width="18.42578125" style="128" customWidth="1"/>
    <col min="11010" max="11010" width="24.42578125" style="128" customWidth="1"/>
    <col min="11011" max="11011" width="19.7109375" style="128" customWidth="1"/>
    <col min="11012" max="11012" width="26.85546875" style="128" customWidth="1"/>
    <col min="11013" max="11013" width="15.42578125" style="128" customWidth="1"/>
    <col min="11014" max="11014" width="16" style="128" customWidth="1"/>
    <col min="11015" max="11264" width="9.140625" style="128"/>
    <col min="11265" max="11265" width="18.42578125" style="128" customWidth="1"/>
    <col min="11266" max="11266" width="24.42578125" style="128" customWidth="1"/>
    <col min="11267" max="11267" width="19.7109375" style="128" customWidth="1"/>
    <col min="11268" max="11268" width="26.85546875" style="128" customWidth="1"/>
    <col min="11269" max="11269" width="15.42578125" style="128" customWidth="1"/>
    <col min="11270" max="11270" width="16" style="128" customWidth="1"/>
    <col min="11271" max="11520" width="9.140625" style="128"/>
    <col min="11521" max="11521" width="18.42578125" style="128" customWidth="1"/>
    <col min="11522" max="11522" width="24.42578125" style="128" customWidth="1"/>
    <col min="11523" max="11523" width="19.7109375" style="128" customWidth="1"/>
    <col min="11524" max="11524" width="26.85546875" style="128" customWidth="1"/>
    <col min="11525" max="11525" width="15.42578125" style="128" customWidth="1"/>
    <col min="11526" max="11526" width="16" style="128" customWidth="1"/>
    <col min="11527" max="11776" width="9.140625" style="128"/>
    <col min="11777" max="11777" width="18.42578125" style="128" customWidth="1"/>
    <col min="11778" max="11778" width="24.42578125" style="128" customWidth="1"/>
    <col min="11779" max="11779" width="19.7109375" style="128" customWidth="1"/>
    <col min="11780" max="11780" width="26.85546875" style="128" customWidth="1"/>
    <col min="11781" max="11781" width="15.42578125" style="128" customWidth="1"/>
    <col min="11782" max="11782" width="16" style="128" customWidth="1"/>
    <col min="11783" max="12032" width="9.140625" style="128"/>
    <col min="12033" max="12033" width="18.42578125" style="128" customWidth="1"/>
    <col min="12034" max="12034" width="24.42578125" style="128" customWidth="1"/>
    <col min="12035" max="12035" width="19.7109375" style="128" customWidth="1"/>
    <col min="12036" max="12036" width="26.85546875" style="128" customWidth="1"/>
    <col min="12037" max="12037" width="15.42578125" style="128" customWidth="1"/>
    <col min="12038" max="12038" width="16" style="128" customWidth="1"/>
    <col min="12039" max="12288" width="9.140625" style="128"/>
    <col min="12289" max="12289" width="18.42578125" style="128" customWidth="1"/>
    <col min="12290" max="12290" width="24.42578125" style="128" customWidth="1"/>
    <col min="12291" max="12291" width="19.7109375" style="128" customWidth="1"/>
    <col min="12292" max="12292" width="26.85546875" style="128" customWidth="1"/>
    <col min="12293" max="12293" width="15.42578125" style="128" customWidth="1"/>
    <col min="12294" max="12294" width="16" style="128" customWidth="1"/>
    <col min="12295" max="12544" width="9.140625" style="128"/>
    <col min="12545" max="12545" width="18.42578125" style="128" customWidth="1"/>
    <col min="12546" max="12546" width="24.42578125" style="128" customWidth="1"/>
    <col min="12547" max="12547" width="19.7109375" style="128" customWidth="1"/>
    <col min="12548" max="12548" width="26.85546875" style="128" customWidth="1"/>
    <col min="12549" max="12549" width="15.42578125" style="128" customWidth="1"/>
    <col min="12550" max="12550" width="16" style="128" customWidth="1"/>
    <col min="12551" max="12800" width="9.140625" style="128"/>
    <col min="12801" max="12801" width="18.42578125" style="128" customWidth="1"/>
    <col min="12802" max="12802" width="24.42578125" style="128" customWidth="1"/>
    <col min="12803" max="12803" width="19.7109375" style="128" customWidth="1"/>
    <col min="12804" max="12804" width="26.85546875" style="128" customWidth="1"/>
    <col min="12805" max="12805" width="15.42578125" style="128" customWidth="1"/>
    <col min="12806" max="12806" width="16" style="128" customWidth="1"/>
    <col min="12807" max="13056" width="9.140625" style="128"/>
    <col min="13057" max="13057" width="18.42578125" style="128" customWidth="1"/>
    <col min="13058" max="13058" width="24.42578125" style="128" customWidth="1"/>
    <col min="13059" max="13059" width="19.7109375" style="128" customWidth="1"/>
    <col min="13060" max="13060" width="26.85546875" style="128" customWidth="1"/>
    <col min="13061" max="13061" width="15.42578125" style="128" customWidth="1"/>
    <col min="13062" max="13062" width="16" style="128" customWidth="1"/>
    <col min="13063" max="13312" width="9.140625" style="128"/>
    <col min="13313" max="13313" width="18.42578125" style="128" customWidth="1"/>
    <col min="13314" max="13314" width="24.42578125" style="128" customWidth="1"/>
    <col min="13315" max="13315" width="19.7109375" style="128" customWidth="1"/>
    <col min="13316" max="13316" width="26.85546875" style="128" customWidth="1"/>
    <col min="13317" max="13317" width="15.42578125" style="128" customWidth="1"/>
    <col min="13318" max="13318" width="16" style="128" customWidth="1"/>
    <col min="13319" max="13568" width="9.140625" style="128"/>
    <col min="13569" max="13569" width="18.42578125" style="128" customWidth="1"/>
    <col min="13570" max="13570" width="24.42578125" style="128" customWidth="1"/>
    <col min="13571" max="13571" width="19.7109375" style="128" customWidth="1"/>
    <col min="13572" max="13572" width="26.85546875" style="128" customWidth="1"/>
    <col min="13573" max="13573" width="15.42578125" style="128" customWidth="1"/>
    <col min="13574" max="13574" width="16" style="128" customWidth="1"/>
    <col min="13575" max="13824" width="9.140625" style="128"/>
    <col min="13825" max="13825" width="18.42578125" style="128" customWidth="1"/>
    <col min="13826" max="13826" width="24.42578125" style="128" customWidth="1"/>
    <col min="13827" max="13827" width="19.7109375" style="128" customWidth="1"/>
    <col min="13828" max="13828" width="26.85546875" style="128" customWidth="1"/>
    <col min="13829" max="13829" width="15.42578125" style="128" customWidth="1"/>
    <col min="13830" max="13830" width="16" style="128" customWidth="1"/>
    <col min="13831" max="14080" width="9.140625" style="128"/>
    <col min="14081" max="14081" width="18.42578125" style="128" customWidth="1"/>
    <col min="14082" max="14082" width="24.42578125" style="128" customWidth="1"/>
    <col min="14083" max="14083" width="19.7109375" style="128" customWidth="1"/>
    <col min="14084" max="14084" width="26.85546875" style="128" customWidth="1"/>
    <col min="14085" max="14085" width="15.42578125" style="128" customWidth="1"/>
    <col min="14086" max="14086" width="16" style="128" customWidth="1"/>
    <col min="14087" max="14336" width="9.140625" style="128"/>
    <col min="14337" max="14337" width="18.42578125" style="128" customWidth="1"/>
    <col min="14338" max="14338" width="24.42578125" style="128" customWidth="1"/>
    <col min="14339" max="14339" width="19.7109375" style="128" customWidth="1"/>
    <col min="14340" max="14340" width="26.85546875" style="128" customWidth="1"/>
    <col min="14341" max="14341" width="15.42578125" style="128" customWidth="1"/>
    <col min="14342" max="14342" width="16" style="128" customWidth="1"/>
    <col min="14343" max="14592" width="9.140625" style="128"/>
    <col min="14593" max="14593" width="18.42578125" style="128" customWidth="1"/>
    <col min="14594" max="14594" width="24.42578125" style="128" customWidth="1"/>
    <col min="14595" max="14595" width="19.7109375" style="128" customWidth="1"/>
    <col min="14596" max="14596" width="26.85546875" style="128" customWidth="1"/>
    <col min="14597" max="14597" width="15.42578125" style="128" customWidth="1"/>
    <col min="14598" max="14598" width="16" style="128" customWidth="1"/>
    <col min="14599" max="14848" width="9.140625" style="128"/>
    <col min="14849" max="14849" width="18.42578125" style="128" customWidth="1"/>
    <col min="14850" max="14850" width="24.42578125" style="128" customWidth="1"/>
    <col min="14851" max="14851" width="19.7109375" style="128" customWidth="1"/>
    <col min="14852" max="14852" width="26.85546875" style="128" customWidth="1"/>
    <col min="14853" max="14853" width="15.42578125" style="128" customWidth="1"/>
    <col min="14854" max="14854" width="16" style="128" customWidth="1"/>
    <col min="14855" max="15104" width="9.140625" style="128"/>
    <col min="15105" max="15105" width="18.42578125" style="128" customWidth="1"/>
    <col min="15106" max="15106" width="24.42578125" style="128" customWidth="1"/>
    <col min="15107" max="15107" width="19.7109375" style="128" customWidth="1"/>
    <col min="15108" max="15108" width="26.85546875" style="128" customWidth="1"/>
    <col min="15109" max="15109" width="15.42578125" style="128" customWidth="1"/>
    <col min="15110" max="15110" width="16" style="128" customWidth="1"/>
    <col min="15111" max="15360" width="9.140625" style="128"/>
    <col min="15361" max="15361" width="18.42578125" style="128" customWidth="1"/>
    <col min="15362" max="15362" width="24.42578125" style="128" customWidth="1"/>
    <col min="15363" max="15363" width="19.7109375" style="128" customWidth="1"/>
    <col min="15364" max="15364" width="26.85546875" style="128" customWidth="1"/>
    <col min="15365" max="15365" width="15.42578125" style="128" customWidth="1"/>
    <col min="15366" max="15366" width="16" style="128" customWidth="1"/>
    <col min="15367" max="15616" width="9.140625" style="128"/>
    <col min="15617" max="15617" width="18.42578125" style="128" customWidth="1"/>
    <col min="15618" max="15618" width="24.42578125" style="128" customWidth="1"/>
    <col min="15619" max="15619" width="19.7109375" style="128" customWidth="1"/>
    <col min="15620" max="15620" width="26.85546875" style="128" customWidth="1"/>
    <col min="15621" max="15621" width="15.42578125" style="128" customWidth="1"/>
    <col min="15622" max="15622" width="16" style="128" customWidth="1"/>
    <col min="15623" max="15872" width="9.140625" style="128"/>
    <col min="15873" max="15873" width="18.42578125" style="128" customWidth="1"/>
    <col min="15874" max="15874" width="24.42578125" style="128" customWidth="1"/>
    <col min="15875" max="15875" width="19.7109375" style="128" customWidth="1"/>
    <col min="15876" max="15876" width="26.85546875" style="128" customWidth="1"/>
    <col min="15877" max="15877" width="15.42578125" style="128" customWidth="1"/>
    <col min="15878" max="15878" width="16" style="128" customWidth="1"/>
    <col min="15879" max="16128" width="9.140625" style="128"/>
    <col min="16129" max="16129" width="18.42578125" style="128" customWidth="1"/>
    <col min="16130" max="16130" width="24.42578125" style="128" customWidth="1"/>
    <col min="16131" max="16131" width="19.7109375" style="128" customWidth="1"/>
    <col min="16132" max="16132" width="26.85546875" style="128" customWidth="1"/>
    <col min="16133" max="16133" width="15.42578125" style="128" customWidth="1"/>
    <col min="16134" max="16134" width="16" style="128" customWidth="1"/>
    <col min="16135" max="16384" width="9.140625" style="128"/>
  </cols>
  <sheetData>
    <row r="1" spans="1:6" ht="21">
      <c r="A1" s="632" t="s">
        <v>118</v>
      </c>
      <c r="B1" s="632"/>
      <c r="C1" s="632"/>
      <c r="D1" s="632"/>
    </row>
    <row r="2" spans="1:6" ht="15.75" customHeight="1">
      <c r="A2" s="48"/>
      <c r="B2" s="48"/>
      <c r="C2" s="603" t="s">
        <v>1</v>
      </c>
      <c r="D2" s="603"/>
    </row>
    <row r="3" spans="1:6" ht="32.25" customHeight="1">
      <c r="A3" s="670" t="s">
        <v>119</v>
      </c>
      <c r="B3" s="670"/>
      <c r="C3" s="5" t="s">
        <v>3</v>
      </c>
      <c r="D3" s="5" t="s">
        <v>120</v>
      </c>
    </row>
    <row r="4" spans="1:6" ht="18" customHeight="1">
      <c r="A4" s="670"/>
      <c r="B4" s="670"/>
      <c r="C4" s="50" t="s">
        <v>5</v>
      </c>
      <c r="D4" s="50" t="s">
        <v>5</v>
      </c>
    </row>
    <row r="5" spans="1:6" ht="24.95" customHeight="1">
      <c r="A5" s="683" t="s">
        <v>121</v>
      </c>
      <c r="B5" s="684"/>
      <c r="C5" s="160">
        <v>8763204</v>
      </c>
      <c r="D5" s="167">
        <v>8763204</v>
      </c>
      <c r="E5" s="168"/>
    </row>
    <row r="6" spans="1:6" ht="24.95" customHeight="1">
      <c r="A6" s="685" t="s">
        <v>122</v>
      </c>
      <c r="B6" s="686"/>
      <c r="C6" s="160">
        <v>1228260792.77</v>
      </c>
      <c r="D6" s="156">
        <v>894349347.75</v>
      </c>
      <c r="F6" s="158"/>
    </row>
    <row r="7" spans="1:6" ht="24.95" customHeight="1">
      <c r="A7" s="655" t="s">
        <v>123</v>
      </c>
      <c r="B7" s="657"/>
      <c r="C7" s="160">
        <v>594022715.52999997</v>
      </c>
      <c r="D7" s="162">
        <v>0</v>
      </c>
      <c r="F7" s="158"/>
    </row>
    <row r="8" spans="1:6" ht="24.95" customHeight="1">
      <c r="A8" s="671" t="s">
        <v>62</v>
      </c>
      <c r="B8" s="672"/>
      <c r="C8" s="169">
        <v>1831046713</v>
      </c>
      <c r="D8" s="170">
        <v>903112552</v>
      </c>
      <c r="E8" s="158"/>
      <c r="F8" s="145"/>
    </row>
    <row r="9" spans="1:6" ht="33.75" customHeight="1">
      <c r="A9" s="673" t="s">
        <v>124</v>
      </c>
      <c r="B9" s="673"/>
      <c r="C9" s="674"/>
      <c r="D9" s="674"/>
      <c r="F9" s="145"/>
    </row>
    <row r="10" spans="1:6" ht="151.5" customHeight="1">
      <c r="A10" s="675" t="s">
        <v>125</v>
      </c>
      <c r="B10" s="676"/>
      <c r="C10" s="676"/>
      <c r="D10" s="677"/>
    </row>
    <row r="11" spans="1:6" ht="111" customHeight="1">
      <c r="A11" s="678" t="s">
        <v>126</v>
      </c>
      <c r="B11" s="679"/>
      <c r="C11" s="679"/>
      <c r="D11" s="679"/>
    </row>
    <row r="12" spans="1:6" ht="30" customHeight="1">
      <c r="A12" s="680" t="s">
        <v>127</v>
      </c>
      <c r="B12" s="681"/>
      <c r="C12" s="681"/>
      <c r="D12" s="682"/>
    </row>
    <row r="13" spans="1:6" ht="54">
      <c r="A13" s="171" t="s">
        <v>128</v>
      </c>
      <c r="B13" s="171" t="s">
        <v>129</v>
      </c>
      <c r="C13" s="171" t="s">
        <v>130</v>
      </c>
      <c r="D13" s="171" t="s">
        <v>131</v>
      </c>
    </row>
    <row r="14" spans="1:6" s="134" customFormat="1" ht="82.5">
      <c r="A14" s="172" t="s">
        <v>132</v>
      </c>
      <c r="B14" s="173" t="s">
        <v>133</v>
      </c>
      <c r="C14" s="173">
        <v>21298134</v>
      </c>
      <c r="D14" s="173" t="s">
        <v>134</v>
      </c>
    </row>
    <row r="15" spans="1:6" ht="100.5" customHeight="1">
      <c r="A15" s="172" t="s">
        <v>132</v>
      </c>
      <c r="B15" s="173" t="s">
        <v>135</v>
      </c>
      <c r="C15" s="173">
        <v>249935110</v>
      </c>
      <c r="D15" s="173" t="s">
        <v>136</v>
      </c>
    </row>
    <row r="16" spans="1:6" ht="111.75" customHeight="1">
      <c r="A16" s="172" t="s">
        <v>137</v>
      </c>
      <c r="B16" s="173" t="s">
        <v>133</v>
      </c>
      <c r="C16" s="173">
        <v>25429035</v>
      </c>
      <c r="D16" s="173" t="s">
        <v>138</v>
      </c>
    </row>
    <row r="17" spans="1:7" ht="49.5" customHeight="1">
      <c r="A17" s="172" t="s">
        <v>137</v>
      </c>
      <c r="B17" s="173" t="s">
        <v>139</v>
      </c>
      <c r="C17" s="173">
        <v>23712210</v>
      </c>
      <c r="D17" s="173" t="s">
        <v>140</v>
      </c>
    </row>
    <row r="18" spans="1:7" s="134" customFormat="1" ht="181.5">
      <c r="A18" s="174" t="s">
        <v>141</v>
      </c>
      <c r="B18" s="173" t="s">
        <v>133</v>
      </c>
      <c r="C18" s="173">
        <v>342055900</v>
      </c>
      <c r="D18" s="175" t="s">
        <v>142</v>
      </c>
    </row>
    <row r="19" spans="1:7" ht="33.75">
      <c r="A19" s="172" t="s">
        <v>141</v>
      </c>
      <c r="B19" s="172" t="s">
        <v>143</v>
      </c>
      <c r="C19" s="173">
        <v>86038464</v>
      </c>
      <c r="D19" s="176" t="s">
        <v>144</v>
      </c>
    </row>
    <row r="20" spans="1:7" ht="197.25" customHeight="1">
      <c r="A20" s="172" t="s">
        <v>145</v>
      </c>
      <c r="B20" s="173" t="s">
        <v>133</v>
      </c>
      <c r="C20" s="173">
        <v>1495265230</v>
      </c>
      <c r="D20" s="176" t="s">
        <v>146</v>
      </c>
      <c r="G20" s="145"/>
    </row>
    <row r="21" spans="1:7" ht="83.25">
      <c r="A21" s="172" t="s">
        <v>147</v>
      </c>
      <c r="B21" s="173" t="s">
        <v>148</v>
      </c>
      <c r="C21" s="173">
        <v>720526460</v>
      </c>
      <c r="D21" s="176" t="s">
        <v>149</v>
      </c>
      <c r="G21" s="145"/>
    </row>
    <row r="22" spans="1:7">
      <c r="A22" s="177"/>
      <c r="B22" s="177"/>
      <c r="C22" s="177"/>
      <c r="D22" s="177"/>
    </row>
    <row r="37" spans="3:3">
      <c r="C37" s="158"/>
    </row>
  </sheetData>
  <mergeCells count="11">
    <mergeCell ref="A7:B7"/>
    <mergeCell ref="A1:D1"/>
    <mergeCell ref="C2:D2"/>
    <mergeCell ref="A3:B4"/>
    <mergeCell ref="A5:B5"/>
    <mergeCell ref="A6:B6"/>
    <mergeCell ref="A8:B8"/>
    <mergeCell ref="A9:D9"/>
    <mergeCell ref="A10:D10"/>
    <mergeCell ref="A11:D11"/>
    <mergeCell ref="A12:D12"/>
  </mergeCells>
  <pageMargins left="0.78740157480314965" right="0.11811023622047245" top="0.74803149606299213" bottom="0.74803149606299213" header="0.31496062992125984" footer="0.31496062992125984"/>
  <pageSetup paperSize="9" scale="92" orientation="portrait" r:id="rId1"/>
  <rowBreaks count="1" manualBreakCount="1">
    <brk id="15" max="3" man="1"/>
  </rowBreaks>
</worksheet>
</file>

<file path=xl/worksheets/sheet9.xml><?xml version="1.0" encoding="utf-8"?>
<worksheet xmlns="http://schemas.openxmlformats.org/spreadsheetml/2006/main" xmlns:r="http://schemas.openxmlformats.org/officeDocument/2006/relationships">
  <sheetPr>
    <tabColor rgb="FF92D050"/>
  </sheetPr>
  <dimension ref="A1:U42"/>
  <sheetViews>
    <sheetView view="pageBreakPreview" topLeftCell="G34" zoomScaleSheetLayoutView="100" workbookViewId="0">
      <selection activeCell="A2" sqref="A2"/>
    </sheetView>
  </sheetViews>
  <sheetFormatPr defaultRowHeight="15"/>
  <cols>
    <col min="1" max="1" width="4.7109375" bestFit="1" customWidth="1"/>
    <col min="2" max="2" width="25.5703125" customWidth="1"/>
    <col min="3" max="3" width="8.5703125" hidden="1" customWidth="1"/>
    <col min="4" max="4" width="12.28515625" hidden="1" customWidth="1"/>
    <col min="5" max="5" width="12.28515625" customWidth="1"/>
    <col min="6" max="6" width="13.7109375" customWidth="1"/>
    <col min="7" max="7" width="12.42578125" customWidth="1"/>
    <col min="8" max="8" width="13.5703125" customWidth="1"/>
    <col min="9" max="9" width="15.28515625" customWidth="1"/>
    <col min="10" max="10" width="13.7109375" customWidth="1"/>
    <col min="11" max="12" width="13.140625" customWidth="1"/>
    <col min="13" max="13" width="16.5703125" bestFit="1" customWidth="1"/>
    <col min="14" max="17" width="13.7109375" customWidth="1"/>
    <col min="18" max="18" width="27.28515625" style="185" bestFit="1" customWidth="1"/>
    <col min="19" max="19" width="18" style="185" bestFit="1" customWidth="1"/>
    <col min="20" max="20" width="17" style="185" customWidth="1"/>
    <col min="21" max="21" width="18.7109375" style="185" bestFit="1" customWidth="1"/>
    <col min="22" max="256" width="9.140625" style="185"/>
    <col min="257" max="257" width="4.7109375" style="185" bestFit="1" customWidth="1"/>
    <col min="258" max="258" width="25.5703125" style="185" customWidth="1"/>
    <col min="259" max="260" width="0" style="185" hidden="1" customWidth="1"/>
    <col min="261" max="261" width="12.28515625" style="185" customWidth="1"/>
    <col min="262" max="262" width="13.7109375" style="185" customWidth="1"/>
    <col min="263" max="263" width="12.42578125" style="185" customWidth="1"/>
    <col min="264" max="264" width="13.5703125" style="185" customWidth="1"/>
    <col min="265" max="265" width="15.28515625" style="185" customWidth="1"/>
    <col min="266" max="266" width="13.7109375" style="185" customWidth="1"/>
    <col min="267" max="268" width="13.140625" style="185" customWidth="1"/>
    <col min="269" max="269" width="16.5703125" style="185" bestFit="1" customWidth="1"/>
    <col min="270" max="273" width="13.7109375" style="185" customWidth="1"/>
    <col min="274" max="274" width="27.28515625" style="185" bestFit="1" customWidth="1"/>
    <col min="275" max="275" width="18" style="185" bestFit="1" customWidth="1"/>
    <col min="276" max="276" width="17" style="185" customWidth="1"/>
    <col min="277" max="277" width="18.7109375" style="185" bestFit="1" customWidth="1"/>
    <col min="278" max="512" width="9.140625" style="185"/>
    <col min="513" max="513" width="4.7109375" style="185" bestFit="1" customWidth="1"/>
    <col min="514" max="514" width="25.5703125" style="185" customWidth="1"/>
    <col min="515" max="516" width="0" style="185" hidden="1" customWidth="1"/>
    <col min="517" max="517" width="12.28515625" style="185" customWidth="1"/>
    <col min="518" max="518" width="13.7109375" style="185" customWidth="1"/>
    <col min="519" max="519" width="12.42578125" style="185" customWidth="1"/>
    <col min="520" max="520" width="13.5703125" style="185" customWidth="1"/>
    <col min="521" max="521" width="15.28515625" style="185" customWidth="1"/>
    <col min="522" max="522" width="13.7109375" style="185" customWidth="1"/>
    <col min="523" max="524" width="13.140625" style="185" customWidth="1"/>
    <col min="525" max="525" width="16.5703125" style="185" bestFit="1" customWidth="1"/>
    <col min="526" max="529" width="13.7109375" style="185" customWidth="1"/>
    <col min="530" max="530" width="27.28515625" style="185" bestFit="1" customWidth="1"/>
    <col min="531" max="531" width="18" style="185" bestFit="1" customWidth="1"/>
    <col min="532" max="532" width="17" style="185" customWidth="1"/>
    <col min="533" max="533" width="18.7109375" style="185" bestFit="1" customWidth="1"/>
    <col min="534" max="768" width="9.140625" style="185"/>
    <col min="769" max="769" width="4.7109375" style="185" bestFit="1" customWidth="1"/>
    <col min="770" max="770" width="25.5703125" style="185" customWidth="1"/>
    <col min="771" max="772" width="0" style="185" hidden="1" customWidth="1"/>
    <col min="773" max="773" width="12.28515625" style="185" customWidth="1"/>
    <col min="774" max="774" width="13.7109375" style="185" customWidth="1"/>
    <col min="775" max="775" width="12.42578125" style="185" customWidth="1"/>
    <col min="776" max="776" width="13.5703125" style="185" customWidth="1"/>
    <col min="777" max="777" width="15.28515625" style="185" customWidth="1"/>
    <col min="778" max="778" width="13.7109375" style="185" customWidth="1"/>
    <col min="779" max="780" width="13.140625" style="185" customWidth="1"/>
    <col min="781" max="781" width="16.5703125" style="185" bestFit="1" customWidth="1"/>
    <col min="782" max="785" width="13.7109375" style="185" customWidth="1"/>
    <col min="786" max="786" width="27.28515625" style="185" bestFit="1" customWidth="1"/>
    <col min="787" max="787" width="18" style="185" bestFit="1" customWidth="1"/>
    <col min="788" max="788" width="17" style="185" customWidth="1"/>
    <col min="789" max="789" width="18.7109375" style="185" bestFit="1" customWidth="1"/>
    <col min="790" max="1024" width="9.140625" style="185"/>
    <col min="1025" max="1025" width="4.7109375" style="185" bestFit="1" customWidth="1"/>
    <col min="1026" max="1026" width="25.5703125" style="185" customWidth="1"/>
    <col min="1027" max="1028" width="0" style="185" hidden="1" customWidth="1"/>
    <col min="1029" max="1029" width="12.28515625" style="185" customWidth="1"/>
    <col min="1030" max="1030" width="13.7109375" style="185" customWidth="1"/>
    <col min="1031" max="1031" width="12.42578125" style="185" customWidth="1"/>
    <col min="1032" max="1032" width="13.5703125" style="185" customWidth="1"/>
    <col min="1033" max="1033" width="15.28515625" style="185" customWidth="1"/>
    <col min="1034" max="1034" width="13.7109375" style="185" customWidth="1"/>
    <col min="1035" max="1036" width="13.140625" style="185" customWidth="1"/>
    <col min="1037" max="1037" width="16.5703125" style="185" bestFit="1" customWidth="1"/>
    <col min="1038" max="1041" width="13.7109375" style="185" customWidth="1"/>
    <col min="1042" max="1042" width="27.28515625" style="185" bestFit="1" customWidth="1"/>
    <col min="1043" max="1043" width="18" style="185" bestFit="1" customWidth="1"/>
    <col min="1044" max="1044" width="17" style="185" customWidth="1"/>
    <col min="1045" max="1045" width="18.7109375" style="185" bestFit="1" customWidth="1"/>
    <col min="1046" max="1280" width="9.140625" style="185"/>
    <col min="1281" max="1281" width="4.7109375" style="185" bestFit="1" customWidth="1"/>
    <col min="1282" max="1282" width="25.5703125" style="185" customWidth="1"/>
    <col min="1283" max="1284" width="0" style="185" hidden="1" customWidth="1"/>
    <col min="1285" max="1285" width="12.28515625" style="185" customWidth="1"/>
    <col min="1286" max="1286" width="13.7109375" style="185" customWidth="1"/>
    <col min="1287" max="1287" width="12.42578125" style="185" customWidth="1"/>
    <col min="1288" max="1288" width="13.5703125" style="185" customWidth="1"/>
    <col min="1289" max="1289" width="15.28515625" style="185" customWidth="1"/>
    <col min="1290" max="1290" width="13.7109375" style="185" customWidth="1"/>
    <col min="1291" max="1292" width="13.140625" style="185" customWidth="1"/>
    <col min="1293" max="1293" width="16.5703125" style="185" bestFit="1" customWidth="1"/>
    <col min="1294" max="1297" width="13.7109375" style="185" customWidth="1"/>
    <col min="1298" max="1298" width="27.28515625" style="185" bestFit="1" customWidth="1"/>
    <col min="1299" max="1299" width="18" style="185" bestFit="1" customWidth="1"/>
    <col min="1300" max="1300" width="17" style="185" customWidth="1"/>
    <col min="1301" max="1301" width="18.7109375" style="185" bestFit="1" customWidth="1"/>
    <col min="1302" max="1536" width="9.140625" style="185"/>
    <col min="1537" max="1537" width="4.7109375" style="185" bestFit="1" customWidth="1"/>
    <col min="1538" max="1538" width="25.5703125" style="185" customWidth="1"/>
    <col min="1539" max="1540" width="0" style="185" hidden="1" customWidth="1"/>
    <col min="1541" max="1541" width="12.28515625" style="185" customWidth="1"/>
    <col min="1542" max="1542" width="13.7109375" style="185" customWidth="1"/>
    <col min="1543" max="1543" width="12.42578125" style="185" customWidth="1"/>
    <col min="1544" max="1544" width="13.5703125" style="185" customWidth="1"/>
    <col min="1545" max="1545" width="15.28515625" style="185" customWidth="1"/>
    <col min="1546" max="1546" width="13.7109375" style="185" customWidth="1"/>
    <col min="1547" max="1548" width="13.140625" style="185" customWidth="1"/>
    <col min="1549" max="1549" width="16.5703125" style="185" bestFit="1" customWidth="1"/>
    <col min="1550" max="1553" width="13.7109375" style="185" customWidth="1"/>
    <col min="1554" max="1554" width="27.28515625" style="185" bestFit="1" customWidth="1"/>
    <col min="1555" max="1555" width="18" style="185" bestFit="1" customWidth="1"/>
    <col min="1556" max="1556" width="17" style="185" customWidth="1"/>
    <col min="1557" max="1557" width="18.7109375" style="185" bestFit="1" customWidth="1"/>
    <col min="1558" max="1792" width="9.140625" style="185"/>
    <col min="1793" max="1793" width="4.7109375" style="185" bestFit="1" customWidth="1"/>
    <col min="1794" max="1794" width="25.5703125" style="185" customWidth="1"/>
    <col min="1795" max="1796" width="0" style="185" hidden="1" customWidth="1"/>
    <col min="1797" max="1797" width="12.28515625" style="185" customWidth="1"/>
    <col min="1798" max="1798" width="13.7109375" style="185" customWidth="1"/>
    <col min="1799" max="1799" width="12.42578125" style="185" customWidth="1"/>
    <col min="1800" max="1800" width="13.5703125" style="185" customWidth="1"/>
    <col min="1801" max="1801" width="15.28515625" style="185" customWidth="1"/>
    <col min="1802" max="1802" width="13.7109375" style="185" customWidth="1"/>
    <col min="1803" max="1804" width="13.140625" style="185" customWidth="1"/>
    <col min="1805" max="1805" width="16.5703125" style="185" bestFit="1" customWidth="1"/>
    <col min="1806" max="1809" width="13.7109375" style="185" customWidth="1"/>
    <col min="1810" max="1810" width="27.28515625" style="185" bestFit="1" customWidth="1"/>
    <col min="1811" max="1811" width="18" style="185" bestFit="1" customWidth="1"/>
    <col min="1812" max="1812" width="17" style="185" customWidth="1"/>
    <col min="1813" max="1813" width="18.7109375" style="185" bestFit="1" customWidth="1"/>
    <col min="1814" max="2048" width="9.140625" style="185"/>
    <col min="2049" max="2049" width="4.7109375" style="185" bestFit="1" customWidth="1"/>
    <col min="2050" max="2050" width="25.5703125" style="185" customWidth="1"/>
    <col min="2051" max="2052" width="0" style="185" hidden="1" customWidth="1"/>
    <col min="2053" max="2053" width="12.28515625" style="185" customWidth="1"/>
    <col min="2054" max="2054" width="13.7109375" style="185" customWidth="1"/>
    <col min="2055" max="2055" width="12.42578125" style="185" customWidth="1"/>
    <col min="2056" max="2056" width="13.5703125" style="185" customWidth="1"/>
    <col min="2057" max="2057" width="15.28515625" style="185" customWidth="1"/>
    <col min="2058" max="2058" width="13.7109375" style="185" customWidth="1"/>
    <col min="2059" max="2060" width="13.140625" style="185" customWidth="1"/>
    <col min="2061" max="2061" width="16.5703125" style="185" bestFit="1" customWidth="1"/>
    <col min="2062" max="2065" width="13.7109375" style="185" customWidth="1"/>
    <col min="2066" max="2066" width="27.28515625" style="185" bestFit="1" customWidth="1"/>
    <col min="2067" max="2067" width="18" style="185" bestFit="1" customWidth="1"/>
    <col min="2068" max="2068" width="17" style="185" customWidth="1"/>
    <col min="2069" max="2069" width="18.7109375" style="185" bestFit="1" customWidth="1"/>
    <col min="2070" max="2304" width="9.140625" style="185"/>
    <col min="2305" max="2305" width="4.7109375" style="185" bestFit="1" customWidth="1"/>
    <col min="2306" max="2306" width="25.5703125" style="185" customWidth="1"/>
    <col min="2307" max="2308" width="0" style="185" hidden="1" customWidth="1"/>
    <col min="2309" max="2309" width="12.28515625" style="185" customWidth="1"/>
    <col min="2310" max="2310" width="13.7109375" style="185" customWidth="1"/>
    <col min="2311" max="2311" width="12.42578125" style="185" customWidth="1"/>
    <col min="2312" max="2312" width="13.5703125" style="185" customWidth="1"/>
    <col min="2313" max="2313" width="15.28515625" style="185" customWidth="1"/>
    <col min="2314" max="2314" width="13.7109375" style="185" customWidth="1"/>
    <col min="2315" max="2316" width="13.140625" style="185" customWidth="1"/>
    <col min="2317" max="2317" width="16.5703125" style="185" bestFit="1" customWidth="1"/>
    <col min="2318" max="2321" width="13.7109375" style="185" customWidth="1"/>
    <col min="2322" max="2322" width="27.28515625" style="185" bestFit="1" customWidth="1"/>
    <col min="2323" max="2323" width="18" style="185" bestFit="1" customWidth="1"/>
    <col min="2324" max="2324" width="17" style="185" customWidth="1"/>
    <col min="2325" max="2325" width="18.7109375" style="185" bestFit="1" customWidth="1"/>
    <col min="2326" max="2560" width="9.140625" style="185"/>
    <col min="2561" max="2561" width="4.7109375" style="185" bestFit="1" customWidth="1"/>
    <col min="2562" max="2562" width="25.5703125" style="185" customWidth="1"/>
    <col min="2563" max="2564" width="0" style="185" hidden="1" customWidth="1"/>
    <col min="2565" max="2565" width="12.28515625" style="185" customWidth="1"/>
    <col min="2566" max="2566" width="13.7109375" style="185" customWidth="1"/>
    <col min="2567" max="2567" width="12.42578125" style="185" customWidth="1"/>
    <col min="2568" max="2568" width="13.5703125" style="185" customWidth="1"/>
    <col min="2569" max="2569" width="15.28515625" style="185" customWidth="1"/>
    <col min="2570" max="2570" width="13.7109375" style="185" customWidth="1"/>
    <col min="2571" max="2572" width="13.140625" style="185" customWidth="1"/>
    <col min="2573" max="2573" width="16.5703125" style="185" bestFit="1" customWidth="1"/>
    <col min="2574" max="2577" width="13.7109375" style="185" customWidth="1"/>
    <col min="2578" max="2578" width="27.28515625" style="185" bestFit="1" customWidth="1"/>
    <col min="2579" max="2579" width="18" style="185" bestFit="1" customWidth="1"/>
    <col min="2580" max="2580" width="17" style="185" customWidth="1"/>
    <col min="2581" max="2581" width="18.7109375" style="185" bestFit="1" customWidth="1"/>
    <col min="2582" max="2816" width="9.140625" style="185"/>
    <col min="2817" max="2817" width="4.7109375" style="185" bestFit="1" customWidth="1"/>
    <col min="2818" max="2818" width="25.5703125" style="185" customWidth="1"/>
    <col min="2819" max="2820" width="0" style="185" hidden="1" customWidth="1"/>
    <col min="2821" max="2821" width="12.28515625" style="185" customWidth="1"/>
    <col min="2822" max="2822" width="13.7109375" style="185" customWidth="1"/>
    <col min="2823" max="2823" width="12.42578125" style="185" customWidth="1"/>
    <col min="2824" max="2824" width="13.5703125" style="185" customWidth="1"/>
    <col min="2825" max="2825" width="15.28515625" style="185" customWidth="1"/>
    <col min="2826" max="2826" width="13.7109375" style="185" customWidth="1"/>
    <col min="2827" max="2828" width="13.140625" style="185" customWidth="1"/>
    <col min="2829" max="2829" width="16.5703125" style="185" bestFit="1" customWidth="1"/>
    <col min="2830" max="2833" width="13.7109375" style="185" customWidth="1"/>
    <col min="2834" max="2834" width="27.28515625" style="185" bestFit="1" customWidth="1"/>
    <col min="2835" max="2835" width="18" style="185" bestFit="1" customWidth="1"/>
    <col min="2836" max="2836" width="17" style="185" customWidth="1"/>
    <col min="2837" max="2837" width="18.7109375" style="185" bestFit="1" customWidth="1"/>
    <col min="2838" max="3072" width="9.140625" style="185"/>
    <col min="3073" max="3073" width="4.7109375" style="185" bestFit="1" customWidth="1"/>
    <col min="3074" max="3074" width="25.5703125" style="185" customWidth="1"/>
    <col min="3075" max="3076" width="0" style="185" hidden="1" customWidth="1"/>
    <col min="3077" max="3077" width="12.28515625" style="185" customWidth="1"/>
    <col min="3078" max="3078" width="13.7109375" style="185" customWidth="1"/>
    <col min="3079" max="3079" width="12.42578125" style="185" customWidth="1"/>
    <col min="3080" max="3080" width="13.5703125" style="185" customWidth="1"/>
    <col min="3081" max="3081" width="15.28515625" style="185" customWidth="1"/>
    <col min="3082" max="3082" width="13.7109375" style="185" customWidth="1"/>
    <col min="3083" max="3084" width="13.140625" style="185" customWidth="1"/>
    <col min="3085" max="3085" width="16.5703125" style="185" bestFit="1" customWidth="1"/>
    <col min="3086" max="3089" width="13.7109375" style="185" customWidth="1"/>
    <col min="3090" max="3090" width="27.28515625" style="185" bestFit="1" customWidth="1"/>
    <col min="3091" max="3091" width="18" style="185" bestFit="1" customWidth="1"/>
    <col min="3092" max="3092" width="17" style="185" customWidth="1"/>
    <col min="3093" max="3093" width="18.7109375" style="185" bestFit="1" customWidth="1"/>
    <col min="3094" max="3328" width="9.140625" style="185"/>
    <col min="3329" max="3329" width="4.7109375" style="185" bestFit="1" customWidth="1"/>
    <col min="3330" max="3330" width="25.5703125" style="185" customWidth="1"/>
    <col min="3331" max="3332" width="0" style="185" hidden="1" customWidth="1"/>
    <col min="3333" max="3333" width="12.28515625" style="185" customWidth="1"/>
    <col min="3334" max="3334" width="13.7109375" style="185" customWidth="1"/>
    <col min="3335" max="3335" width="12.42578125" style="185" customWidth="1"/>
    <col min="3336" max="3336" width="13.5703125" style="185" customWidth="1"/>
    <col min="3337" max="3337" width="15.28515625" style="185" customWidth="1"/>
    <col min="3338" max="3338" width="13.7109375" style="185" customWidth="1"/>
    <col min="3339" max="3340" width="13.140625" style="185" customWidth="1"/>
    <col min="3341" max="3341" width="16.5703125" style="185" bestFit="1" customWidth="1"/>
    <col min="3342" max="3345" width="13.7109375" style="185" customWidth="1"/>
    <col min="3346" max="3346" width="27.28515625" style="185" bestFit="1" customWidth="1"/>
    <col min="3347" max="3347" width="18" style="185" bestFit="1" customWidth="1"/>
    <col min="3348" max="3348" width="17" style="185" customWidth="1"/>
    <col min="3349" max="3349" width="18.7109375" style="185" bestFit="1" customWidth="1"/>
    <col min="3350" max="3584" width="9.140625" style="185"/>
    <col min="3585" max="3585" width="4.7109375" style="185" bestFit="1" customWidth="1"/>
    <col min="3586" max="3586" width="25.5703125" style="185" customWidth="1"/>
    <col min="3587" max="3588" width="0" style="185" hidden="1" customWidth="1"/>
    <col min="3589" max="3589" width="12.28515625" style="185" customWidth="1"/>
    <col min="3590" max="3590" width="13.7109375" style="185" customWidth="1"/>
    <col min="3591" max="3591" width="12.42578125" style="185" customWidth="1"/>
    <col min="3592" max="3592" width="13.5703125" style="185" customWidth="1"/>
    <col min="3593" max="3593" width="15.28515625" style="185" customWidth="1"/>
    <col min="3594" max="3594" width="13.7109375" style="185" customWidth="1"/>
    <col min="3595" max="3596" width="13.140625" style="185" customWidth="1"/>
    <col min="3597" max="3597" width="16.5703125" style="185" bestFit="1" customWidth="1"/>
    <col min="3598" max="3601" width="13.7109375" style="185" customWidth="1"/>
    <col min="3602" max="3602" width="27.28515625" style="185" bestFit="1" customWidth="1"/>
    <col min="3603" max="3603" width="18" style="185" bestFit="1" customWidth="1"/>
    <col min="3604" max="3604" width="17" style="185" customWidth="1"/>
    <col min="3605" max="3605" width="18.7109375" style="185" bestFit="1" customWidth="1"/>
    <col min="3606" max="3840" width="9.140625" style="185"/>
    <col min="3841" max="3841" width="4.7109375" style="185" bestFit="1" customWidth="1"/>
    <col min="3842" max="3842" width="25.5703125" style="185" customWidth="1"/>
    <col min="3843" max="3844" width="0" style="185" hidden="1" customWidth="1"/>
    <col min="3845" max="3845" width="12.28515625" style="185" customWidth="1"/>
    <col min="3846" max="3846" width="13.7109375" style="185" customWidth="1"/>
    <col min="3847" max="3847" width="12.42578125" style="185" customWidth="1"/>
    <col min="3848" max="3848" width="13.5703125" style="185" customWidth="1"/>
    <col min="3849" max="3849" width="15.28515625" style="185" customWidth="1"/>
    <col min="3850" max="3850" width="13.7109375" style="185" customWidth="1"/>
    <col min="3851" max="3852" width="13.140625" style="185" customWidth="1"/>
    <col min="3853" max="3853" width="16.5703125" style="185" bestFit="1" customWidth="1"/>
    <col min="3854" max="3857" width="13.7109375" style="185" customWidth="1"/>
    <col min="3858" max="3858" width="27.28515625" style="185" bestFit="1" customWidth="1"/>
    <col min="3859" max="3859" width="18" style="185" bestFit="1" customWidth="1"/>
    <col min="3860" max="3860" width="17" style="185" customWidth="1"/>
    <col min="3861" max="3861" width="18.7109375" style="185" bestFit="1" customWidth="1"/>
    <col min="3862" max="4096" width="9.140625" style="185"/>
    <col min="4097" max="4097" width="4.7109375" style="185" bestFit="1" customWidth="1"/>
    <col min="4098" max="4098" width="25.5703125" style="185" customWidth="1"/>
    <col min="4099" max="4100" width="0" style="185" hidden="1" customWidth="1"/>
    <col min="4101" max="4101" width="12.28515625" style="185" customWidth="1"/>
    <col min="4102" max="4102" width="13.7109375" style="185" customWidth="1"/>
    <col min="4103" max="4103" width="12.42578125" style="185" customWidth="1"/>
    <col min="4104" max="4104" width="13.5703125" style="185" customWidth="1"/>
    <col min="4105" max="4105" width="15.28515625" style="185" customWidth="1"/>
    <col min="4106" max="4106" width="13.7109375" style="185" customWidth="1"/>
    <col min="4107" max="4108" width="13.140625" style="185" customWidth="1"/>
    <col min="4109" max="4109" width="16.5703125" style="185" bestFit="1" customWidth="1"/>
    <col min="4110" max="4113" width="13.7109375" style="185" customWidth="1"/>
    <col min="4114" max="4114" width="27.28515625" style="185" bestFit="1" customWidth="1"/>
    <col min="4115" max="4115" width="18" style="185" bestFit="1" customWidth="1"/>
    <col min="4116" max="4116" width="17" style="185" customWidth="1"/>
    <col min="4117" max="4117" width="18.7109375" style="185" bestFit="1" customWidth="1"/>
    <col min="4118" max="4352" width="9.140625" style="185"/>
    <col min="4353" max="4353" width="4.7109375" style="185" bestFit="1" customWidth="1"/>
    <col min="4354" max="4354" width="25.5703125" style="185" customWidth="1"/>
    <col min="4355" max="4356" width="0" style="185" hidden="1" customWidth="1"/>
    <col min="4357" max="4357" width="12.28515625" style="185" customWidth="1"/>
    <col min="4358" max="4358" width="13.7109375" style="185" customWidth="1"/>
    <col min="4359" max="4359" width="12.42578125" style="185" customWidth="1"/>
    <col min="4360" max="4360" width="13.5703125" style="185" customWidth="1"/>
    <col min="4361" max="4361" width="15.28515625" style="185" customWidth="1"/>
    <col min="4362" max="4362" width="13.7109375" style="185" customWidth="1"/>
    <col min="4363" max="4364" width="13.140625" style="185" customWidth="1"/>
    <col min="4365" max="4365" width="16.5703125" style="185" bestFit="1" customWidth="1"/>
    <col min="4366" max="4369" width="13.7109375" style="185" customWidth="1"/>
    <col min="4370" max="4370" width="27.28515625" style="185" bestFit="1" customWidth="1"/>
    <col min="4371" max="4371" width="18" style="185" bestFit="1" customWidth="1"/>
    <col min="4372" max="4372" width="17" style="185" customWidth="1"/>
    <col min="4373" max="4373" width="18.7109375" style="185" bestFit="1" customWidth="1"/>
    <col min="4374" max="4608" width="9.140625" style="185"/>
    <col min="4609" max="4609" width="4.7109375" style="185" bestFit="1" customWidth="1"/>
    <col min="4610" max="4610" width="25.5703125" style="185" customWidth="1"/>
    <col min="4611" max="4612" width="0" style="185" hidden="1" customWidth="1"/>
    <col min="4613" max="4613" width="12.28515625" style="185" customWidth="1"/>
    <col min="4614" max="4614" width="13.7109375" style="185" customWidth="1"/>
    <col min="4615" max="4615" width="12.42578125" style="185" customWidth="1"/>
    <col min="4616" max="4616" width="13.5703125" style="185" customWidth="1"/>
    <col min="4617" max="4617" width="15.28515625" style="185" customWidth="1"/>
    <col min="4618" max="4618" width="13.7109375" style="185" customWidth="1"/>
    <col min="4619" max="4620" width="13.140625" style="185" customWidth="1"/>
    <col min="4621" max="4621" width="16.5703125" style="185" bestFit="1" customWidth="1"/>
    <col min="4622" max="4625" width="13.7109375" style="185" customWidth="1"/>
    <col min="4626" max="4626" width="27.28515625" style="185" bestFit="1" customWidth="1"/>
    <col min="4627" max="4627" width="18" style="185" bestFit="1" customWidth="1"/>
    <col min="4628" max="4628" width="17" style="185" customWidth="1"/>
    <col min="4629" max="4629" width="18.7109375" style="185" bestFit="1" customWidth="1"/>
    <col min="4630" max="4864" width="9.140625" style="185"/>
    <col min="4865" max="4865" width="4.7109375" style="185" bestFit="1" customWidth="1"/>
    <col min="4866" max="4866" width="25.5703125" style="185" customWidth="1"/>
    <col min="4867" max="4868" width="0" style="185" hidden="1" customWidth="1"/>
    <col min="4869" max="4869" width="12.28515625" style="185" customWidth="1"/>
    <col min="4870" max="4870" width="13.7109375" style="185" customWidth="1"/>
    <col min="4871" max="4871" width="12.42578125" style="185" customWidth="1"/>
    <col min="4872" max="4872" width="13.5703125" style="185" customWidth="1"/>
    <col min="4873" max="4873" width="15.28515625" style="185" customWidth="1"/>
    <col min="4874" max="4874" width="13.7109375" style="185" customWidth="1"/>
    <col min="4875" max="4876" width="13.140625" style="185" customWidth="1"/>
    <col min="4877" max="4877" width="16.5703125" style="185" bestFit="1" customWidth="1"/>
    <col min="4878" max="4881" width="13.7109375" style="185" customWidth="1"/>
    <col min="4882" max="4882" width="27.28515625" style="185" bestFit="1" customWidth="1"/>
    <col min="4883" max="4883" width="18" style="185" bestFit="1" customWidth="1"/>
    <col min="4884" max="4884" width="17" style="185" customWidth="1"/>
    <col min="4885" max="4885" width="18.7109375" style="185" bestFit="1" customWidth="1"/>
    <col min="4886" max="5120" width="9.140625" style="185"/>
    <col min="5121" max="5121" width="4.7109375" style="185" bestFit="1" customWidth="1"/>
    <col min="5122" max="5122" width="25.5703125" style="185" customWidth="1"/>
    <col min="5123" max="5124" width="0" style="185" hidden="1" customWidth="1"/>
    <col min="5125" max="5125" width="12.28515625" style="185" customWidth="1"/>
    <col min="5126" max="5126" width="13.7109375" style="185" customWidth="1"/>
    <col min="5127" max="5127" width="12.42578125" style="185" customWidth="1"/>
    <col min="5128" max="5128" width="13.5703125" style="185" customWidth="1"/>
    <col min="5129" max="5129" width="15.28515625" style="185" customWidth="1"/>
    <col min="5130" max="5130" width="13.7109375" style="185" customWidth="1"/>
    <col min="5131" max="5132" width="13.140625" style="185" customWidth="1"/>
    <col min="5133" max="5133" width="16.5703125" style="185" bestFit="1" customWidth="1"/>
    <col min="5134" max="5137" width="13.7109375" style="185" customWidth="1"/>
    <col min="5138" max="5138" width="27.28515625" style="185" bestFit="1" customWidth="1"/>
    <col min="5139" max="5139" width="18" style="185" bestFit="1" customWidth="1"/>
    <col min="5140" max="5140" width="17" style="185" customWidth="1"/>
    <col min="5141" max="5141" width="18.7109375" style="185" bestFit="1" customWidth="1"/>
    <col min="5142" max="5376" width="9.140625" style="185"/>
    <col min="5377" max="5377" width="4.7109375" style="185" bestFit="1" customWidth="1"/>
    <col min="5378" max="5378" width="25.5703125" style="185" customWidth="1"/>
    <col min="5379" max="5380" width="0" style="185" hidden="1" customWidth="1"/>
    <col min="5381" max="5381" width="12.28515625" style="185" customWidth="1"/>
    <col min="5382" max="5382" width="13.7109375" style="185" customWidth="1"/>
    <col min="5383" max="5383" width="12.42578125" style="185" customWidth="1"/>
    <col min="5384" max="5384" width="13.5703125" style="185" customWidth="1"/>
    <col min="5385" max="5385" width="15.28515625" style="185" customWidth="1"/>
    <col min="5386" max="5386" width="13.7109375" style="185" customWidth="1"/>
    <col min="5387" max="5388" width="13.140625" style="185" customWidth="1"/>
    <col min="5389" max="5389" width="16.5703125" style="185" bestFit="1" customWidth="1"/>
    <col min="5390" max="5393" width="13.7109375" style="185" customWidth="1"/>
    <col min="5394" max="5394" width="27.28515625" style="185" bestFit="1" customWidth="1"/>
    <col min="5395" max="5395" width="18" style="185" bestFit="1" customWidth="1"/>
    <col min="5396" max="5396" width="17" style="185" customWidth="1"/>
    <col min="5397" max="5397" width="18.7109375" style="185" bestFit="1" customWidth="1"/>
    <col min="5398" max="5632" width="9.140625" style="185"/>
    <col min="5633" max="5633" width="4.7109375" style="185" bestFit="1" customWidth="1"/>
    <col min="5634" max="5634" width="25.5703125" style="185" customWidth="1"/>
    <col min="5635" max="5636" width="0" style="185" hidden="1" customWidth="1"/>
    <col min="5637" max="5637" width="12.28515625" style="185" customWidth="1"/>
    <col min="5638" max="5638" width="13.7109375" style="185" customWidth="1"/>
    <col min="5639" max="5639" width="12.42578125" style="185" customWidth="1"/>
    <col min="5640" max="5640" width="13.5703125" style="185" customWidth="1"/>
    <col min="5641" max="5641" width="15.28515625" style="185" customWidth="1"/>
    <col min="5642" max="5642" width="13.7109375" style="185" customWidth="1"/>
    <col min="5643" max="5644" width="13.140625" style="185" customWidth="1"/>
    <col min="5645" max="5645" width="16.5703125" style="185" bestFit="1" customWidth="1"/>
    <col min="5646" max="5649" width="13.7109375" style="185" customWidth="1"/>
    <col min="5650" max="5650" width="27.28515625" style="185" bestFit="1" customWidth="1"/>
    <col min="5651" max="5651" width="18" style="185" bestFit="1" customWidth="1"/>
    <col min="5652" max="5652" width="17" style="185" customWidth="1"/>
    <col min="5653" max="5653" width="18.7109375" style="185" bestFit="1" customWidth="1"/>
    <col min="5654" max="5888" width="9.140625" style="185"/>
    <col min="5889" max="5889" width="4.7109375" style="185" bestFit="1" customWidth="1"/>
    <col min="5890" max="5890" width="25.5703125" style="185" customWidth="1"/>
    <col min="5891" max="5892" width="0" style="185" hidden="1" customWidth="1"/>
    <col min="5893" max="5893" width="12.28515625" style="185" customWidth="1"/>
    <col min="5894" max="5894" width="13.7109375" style="185" customWidth="1"/>
    <col min="5895" max="5895" width="12.42578125" style="185" customWidth="1"/>
    <col min="5896" max="5896" width="13.5703125" style="185" customWidth="1"/>
    <col min="5897" max="5897" width="15.28515625" style="185" customWidth="1"/>
    <col min="5898" max="5898" width="13.7109375" style="185" customWidth="1"/>
    <col min="5899" max="5900" width="13.140625" style="185" customWidth="1"/>
    <col min="5901" max="5901" width="16.5703125" style="185" bestFit="1" customWidth="1"/>
    <col min="5902" max="5905" width="13.7109375" style="185" customWidth="1"/>
    <col min="5906" max="5906" width="27.28515625" style="185" bestFit="1" customWidth="1"/>
    <col min="5907" max="5907" width="18" style="185" bestFit="1" customWidth="1"/>
    <col min="5908" max="5908" width="17" style="185" customWidth="1"/>
    <col min="5909" max="5909" width="18.7109375" style="185" bestFit="1" customWidth="1"/>
    <col min="5910" max="6144" width="9.140625" style="185"/>
    <col min="6145" max="6145" width="4.7109375" style="185" bestFit="1" customWidth="1"/>
    <col min="6146" max="6146" width="25.5703125" style="185" customWidth="1"/>
    <col min="6147" max="6148" width="0" style="185" hidden="1" customWidth="1"/>
    <col min="6149" max="6149" width="12.28515625" style="185" customWidth="1"/>
    <col min="6150" max="6150" width="13.7109375" style="185" customWidth="1"/>
    <col min="6151" max="6151" width="12.42578125" style="185" customWidth="1"/>
    <col min="6152" max="6152" width="13.5703125" style="185" customWidth="1"/>
    <col min="6153" max="6153" width="15.28515625" style="185" customWidth="1"/>
    <col min="6154" max="6154" width="13.7109375" style="185" customWidth="1"/>
    <col min="6155" max="6156" width="13.140625" style="185" customWidth="1"/>
    <col min="6157" max="6157" width="16.5703125" style="185" bestFit="1" customWidth="1"/>
    <col min="6158" max="6161" width="13.7109375" style="185" customWidth="1"/>
    <col min="6162" max="6162" width="27.28515625" style="185" bestFit="1" customWidth="1"/>
    <col min="6163" max="6163" width="18" style="185" bestFit="1" customWidth="1"/>
    <col min="6164" max="6164" width="17" style="185" customWidth="1"/>
    <col min="6165" max="6165" width="18.7109375" style="185" bestFit="1" customWidth="1"/>
    <col min="6166" max="6400" width="9.140625" style="185"/>
    <col min="6401" max="6401" width="4.7109375" style="185" bestFit="1" customWidth="1"/>
    <col min="6402" max="6402" width="25.5703125" style="185" customWidth="1"/>
    <col min="6403" max="6404" width="0" style="185" hidden="1" customWidth="1"/>
    <col min="6405" max="6405" width="12.28515625" style="185" customWidth="1"/>
    <col min="6406" max="6406" width="13.7109375" style="185" customWidth="1"/>
    <col min="6407" max="6407" width="12.42578125" style="185" customWidth="1"/>
    <col min="6408" max="6408" width="13.5703125" style="185" customWidth="1"/>
    <col min="6409" max="6409" width="15.28515625" style="185" customWidth="1"/>
    <col min="6410" max="6410" width="13.7109375" style="185" customWidth="1"/>
    <col min="6411" max="6412" width="13.140625" style="185" customWidth="1"/>
    <col min="6413" max="6413" width="16.5703125" style="185" bestFit="1" customWidth="1"/>
    <col min="6414" max="6417" width="13.7109375" style="185" customWidth="1"/>
    <col min="6418" max="6418" width="27.28515625" style="185" bestFit="1" customWidth="1"/>
    <col min="6419" max="6419" width="18" style="185" bestFit="1" customWidth="1"/>
    <col min="6420" max="6420" width="17" style="185" customWidth="1"/>
    <col min="6421" max="6421" width="18.7109375" style="185" bestFit="1" customWidth="1"/>
    <col min="6422" max="6656" width="9.140625" style="185"/>
    <col min="6657" max="6657" width="4.7109375" style="185" bestFit="1" customWidth="1"/>
    <col min="6658" max="6658" width="25.5703125" style="185" customWidth="1"/>
    <col min="6659" max="6660" width="0" style="185" hidden="1" customWidth="1"/>
    <col min="6661" max="6661" width="12.28515625" style="185" customWidth="1"/>
    <col min="6662" max="6662" width="13.7109375" style="185" customWidth="1"/>
    <col min="6663" max="6663" width="12.42578125" style="185" customWidth="1"/>
    <col min="6664" max="6664" width="13.5703125" style="185" customWidth="1"/>
    <col min="6665" max="6665" width="15.28515625" style="185" customWidth="1"/>
    <col min="6666" max="6666" width="13.7109375" style="185" customWidth="1"/>
    <col min="6667" max="6668" width="13.140625" style="185" customWidth="1"/>
    <col min="6669" max="6669" width="16.5703125" style="185" bestFit="1" customWidth="1"/>
    <col min="6670" max="6673" width="13.7109375" style="185" customWidth="1"/>
    <col min="6674" max="6674" width="27.28515625" style="185" bestFit="1" customWidth="1"/>
    <col min="6675" max="6675" width="18" style="185" bestFit="1" customWidth="1"/>
    <col min="6676" max="6676" width="17" style="185" customWidth="1"/>
    <col min="6677" max="6677" width="18.7109375" style="185" bestFit="1" customWidth="1"/>
    <col min="6678" max="6912" width="9.140625" style="185"/>
    <col min="6913" max="6913" width="4.7109375" style="185" bestFit="1" customWidth="1"/>
    <col min="6914" max="6914" width="25.5703125" style="185" customWidth="1"/>
    <col min="6915" max="6916" width="0" style="185" hidden="1" customWidth="1"/>
    <col min="6917" max="6917" width="12.28515625" style="185" customWidth="1"/>
    <col min="6918" max="6918" width="13.7109375" style="185" customWidth="1"/>
    <col min="6919" max="6919" width="12.42578125" style="185" customWidth="1"/>
    <col min="6920" max="6920" width="13.5703125" style="185" customWidth="1"/>
    <col min="6921" max="6921" width="15.28515625" style="185" customWidth="1"/>
    <col min="6922" max="6922" width="13.7109375" style="185" customWidth="1"/>
    <col min="6923" max="6924" width="13.140625" style="185" customWidth="1"/>
    <col min="6925" max="6925" width="16.5703125" style="185" bestFit="1" customWidth="1"/>
    <col min="6926" max="6929" width="13.7109375" style="185" customWidth="1"/>
    <col min="6930" max="6930" width="27.28515625" style="185" bestFit="1" customWidth="1"/>
    <col min="6931" max="6931" width="18" style="185" bestFit="1" customWidth="1"/>
    <col min="6932" max="6932" width="17" style="185" customWidth="1"/>
    <col min="6933" max="6933" width="18.7109375" style="185" bestFit="1" customWidth="1"/>
    <col min="6934" max="7168" width="9.140625" style="185"/>
    <col min="7169" max="7169" width="4.7109375" style="185" bestFit="1" customWidth="1"/>
    <col min="7170" max="7170" width="25.5703125" style="185" customWidth="1"/>
    <col min="7171" max="7172" width="0" style="185" hidden="1" customWidth="1"/>
    <col min="7173" max="7173" width="12.28515625" style="185" customWidth="1"/>
    <col min="7174" max="7174" width="13.7109375" style="185" customWidth="1"/>
    <col min="7175" max="7175" width="12.42578125" style="185" customWidth="1"/>
    <col min="7176" max="7176" width="13.5703125" style="185" customWidth="1"/>
    <col min="7177" max="7177" width="15.28515625" style="185" customWidth="1"/>
    <col min="7178" max="7178" width="13.7109375" style="185" customWidth="1"/>
    <col min="7179" max="7180" width="13.140625" style="185" customWidth="1"/>
    <col min="7181" max="7181" width="16.5703125" style="185" bestFit="1" customWidth="1"/>
    <col min="7182" max="7185" width="13.7109375" style="185" customWidth="1"/>
    <col min="7186" max="7186" width="27.28515625" style="185" bestFit="1" customWidth="1"/>
    <col min="7187" max="7187" width="18" style="185" bestFit="1" customWidth="1"/>
    <col min="7188" max="7188" width="17" style="185" customWidth="1"/>
    <col min="7189" max="7189" width="18.7109375" style="185" bestFit="1" customWidth="1"/>
    <col min="7190" max="7424" width="9.140625" style="185"/>
    <col min="7425" max="7425" width="4.7109375" style="185" bestFit="1" customWidth="1"/>
    <col min="7426" max="7426" width="25.5703125" style="185" customWidth="1"/>
    <col min="7427" max="7428" width="0" style="185" hidden="1" customWidth="1"/>
    <col min="7429" max="7429" width="12.28515625" style="185" customWidth="1"/>
    <col min="7430" max="7430" width="13.7109375" style="185" customWidth="1"/>
    <col min="7431" max="7431" width="12.42578125" style="185" customWidth="1"/>
    <col min="7432" max="7432" width="13.5703125" style="185" customWidth="1"/>
    <col min="7433" max="7433" width="15.28515625" style="185" customWidth="1"/>
    <col min="7434" max="7434" width="13.7109375" style="185" customWidth="1"/>
    <col min="7435" max="7436" width="13.140625" style="185" customWidth="1"/>
    <col min="7437" max="7437" width="16.5703125" style="185" bestFit="1" customWidth="1"/>
    <col min="7438" max="7441" width="13.7109375" style="185" customWidth="1"/>
    <col min="7442" max="7442" width="27.28515625" style="185" bestFit="1" customWidth="1"/>
    <col min="7443" max="7443" width="18" style="185" bestFit="1" customWidth="1"/>
    <col min="7444" max="7444" width="17" style="185" customWidth="1"/>
    <col min="7445" max="7445" width="18.7109375" style="185" bestFit="1" customWidth="1"/>
    <col min="7446" max="7680" width="9.140625" style="185"/>
    <col min="7681" max="7681" width="4.7109375" style="185" bestFit="1" customWidth="1"/>
    <col min="7682" max="7682" width="25.5703125" style="185" customWidth="1"/>
    <col min="7683" max="7684" width="0" style="185" hidden="1" customWidth="1"/>
    <col min="7685" max="7685" width="12.28515625" style="185" customWidth="1"/>
    <col min="7686" max="7686" width="13.7109375" style="185" customWidth="1"/>
    <col min="7687" max="7687" width="12.42578125" style="185" customWidth="1"/>
    <col min="7688" max="7688" width="13.5703125" style="185" customWidth="1"/>
    <col min="7689" max="7689" width="15.28515625" style="185" customWidth="1"/>
    <col min="7690" max="7690" width="13.7109375" style="185" customWidth="1"/>
    <col min="7691" max="7692" width="13.140625" style="185" customWidth="1"/>
    <col min="7693" max="7693" width="16.5703125" style="185" bestFit="1" customWidth="1"/>
    <col min="7694" max="7697" width="13.7109375" style="185" customWidth="1"/>
    <col min="7698" max="7698" width="27.28515625" style="185" bestFit="1" customWidth="1"/>
    <col min="7699" max="7699" width="18" style="185" bestFit="1" customWidth="1"/>
    <col min="7700" max="7700" width="17" style="185" customWidth="1"/>
    <col min="7701" max="7701" width="18.7109375" style="185" bestFit="1" customWidth="1"/>
    <col min="7702" max="7936" width="9.140625" style="185"/>
    <col min="7937" max="7937" width="4.7109375" style="185" bestFit="1" customWidth="1"/>
    <col min="7938" max="7938" width="25.5703125" style="185" customWidth="1"/>
    <col min="7939" max="7940" width="0" style="185" hidden="1" customWidth="1"/>
    <col min="7941" max="7941" width="12.28515625" style="185" customWidth="1"/>
    <col min="7942" max="7942" width="13.7109375" style="185" customWidth="1"/>
    <col min="7943" max="7943" width="12.42578125" style="185" customWidth="1"/>
    <col min="7944" max="7944" width="13.5703125" style="185" customWidth="1"/>
    <col min="7945" max="7945" width="15.28515625" style="185" customWidth="1"/>
    <col min="7946" max="7946" width="13.7109375" style="185" customWidth="1"/>
    <col min="7947" max="7948" width="13.140625" style="185" customWidth="1"/>
    <col min="7949" max="7949" width="16.5703125" style="185" bestFit="1" customWidth="1"/>
    <col min="7950" max="7953" width="13.7109375" style="185" customWidth="1"/>
    <col min="7954" max="7954" width="27.28515625" style="185" bestFit="1" customWidth="1"/>
    <col min="7955" max="7955" width="18" style="185" bestFit="1" customWidth="1"/>
    <col min="7956" max="7956" width="17" style="185" customWidth="1"/>
    <col min="7957" max="7957" width="18.7109375" style="185" bestFit="1" customWidth="1"/>
    <col min="7958" max="8192" width="9.140625" style="185"/>
    <col min="8193" max="8193" width="4.7109375" style="185" bestFit="1" customWidth="1"/>
    <col min="8194" max="8194" width="25.5703125" style="185" customWidth="1"/>
    <col min="8195" max="8196" width="0" style="185" hidden="1" customWidth="1"/>
    <col min="8197" max="8197" width="12.28515625" style="185" customWidth="1"/>
    <col min="8198" max="8198" width="13.7109375" style="185" customWidth="1"/>
    <col min="8199" max="8199" width="12.42578125" style="185" customWidth="1"/>
    <col min="8200" max="8200" width="13.5703125" style="185" customWidth="1"/>
    <col min="8201" max="8201" width="15.28515625" style="185" customWidth="1"/>
    <col min="8202" max="8202" width="13.7109375" style="185" customWidth="1"/>
    <col min="8203" max="8204" width="13.140625" style="185" customWidth="1"/>
    <col min="8205" max="8205" width="16.5703125" style="185" bestFit="1" customWidth="1"/>
    <col min="8206" max="8209" width="13.7109375" style="185" customWidth="1"/>
    <col min="8210" max="8210" width="27.28515625" style="185" bestFit="1" customWidth="1"/>
    <col min="8211" max="8211" width="18" style="185" bestFit="1" customWidth="1"/>
    <col min="8212" max="8212" width="17" style="185" customWidth="1"/>
    <col min="8213" max="8213" width="18.7109375" style="185" bestFit="1" customWidth="1"/>
    <col min="8214" max="8448" width="9.140625" style="185"/>
    <col min="8449" max="8449" width="4.7109375" style="185" bestFit="1" customWidth="1"/>
    <col min="8450" max="8450" width="25.5703125" style="185" customWidth="1"/>
    <col min="8451" max="8452" width="0" style="185" hidden="1" customWidth="1"/>
    <col min="8453" max="8453" width="12.28515625" style="185" customWidth="1"/>
    <col min="8454" max="8454" width="13.7109375" style="185" customWidth="1"/>
    <col min="8455" max="8455" width="12.42578125" style="185" customWidth="1"/>
    <col min="8456" max="8456" width="13.5703125" style="185" customWidth="1"/>
    <col min="8457" max="8457" width="15.28515625" style="185" customWidth="1"/>
    <col min="8458" max="8458" width="13.7109375" style="185" customWidth="1"/>
    <col min="8459" max="8460" width="13.140625" style="185" customWidth="1"/>
    <col min="8461" max="8461" width="16.5703125" style="185" bestFit="1" customWidth="1"/>
    <col min="8462" max="8465" width="13.7109375" style="185" customWidth="1"/>
    <col min="8466" max="8466" width="27.28515625" style="185" bestFit="1" customWidth="1"/>
    <col min="8467" max="8467" width="18" style="185" bestFit="1" customWidth="1"/>
    <col min="8468" max="8468" width="17" style="185" customWidth="1"/>
    <col min="8469" max="8469" width="18.7109375" style="185" bestFit="1" customWidth="1"/>
    <col min="8470" max="8704" width="9.140625" style="185"/>
    <col min="8705" max="8705" width="4.7109375" style="185" bestFit="1" customWidth="1"/>
    <col min="8706" max="8706" width="25.5703125" style="185" customWidth="1"/>
    <col min="8707" max="8708" width="0" style="185" hidden="1" customWidth="1"/>
    <col min="8709" max="8709" width="12.28515625" style="185" customWidth="1"/>
    <col min="8710" max="8710" width="13.7109375" style="185" customWidth="1"/>
    <col min="8711" max="8711" width="12.42578125" style="185" customWidth="1"/>
    <col min="8712" max="8712" width="13.5703125" style="185" customWidth="1"/>
    <col min="8713" max="8713" width="15.28515625" style="185" customWidth="1"/>
    <col min="8714" max="8714" width="13.7109375" style="185" customWidth="1"/>
    <col min="8715" max="8716" width="13.140625" style="185" customWidth="1"/>
    <col min="8717" max="8717" width="16.5703125" style="185" bestFit="1" customWidth="1"/>
    <col min="8718" max="8721" width="13.7109375" style="185" customWidth="1"/>
    <col min="8722" max="8722" width="27.28515625" style="185" bestFit="1" customWidth="1"/>
    <col min="8723" max="8723" width="18" style="185" bestFit="1" customWidth="1"/>
    <col min="8724" max="8724" width="17" style="185" customWidth="1"/>
    <col min="8725" max="8725" width="18.7109375" style="185" bestFit="1" customWidth="1"/>
    <col min="8726" max="8960" width="9.140625" style="185"/>
    <col min="8961" max="8961" width="4.7109375" style="185" bestFit="1" customWidth="1"/>
    <col min="8962" max="8962" width="25.5703125" style="185" customWidth="1"/>
    <col min="8963" max="8964" width="0" style="185" hidden="1" customWidth="1"/>
    <col min="8965" max="8965" width="12.28515625" style="185" customWidth="1"/>
    <col min="8966" max="8966" width="13.7109375" style="185" customWidth="1"/>
    <col min="8967" max="8967" width="12.42578125" style="185" customWidth="1"/>
    <col min="8968" max="8968" width="13.5703125" style="185" customWidth="1"/>
    <col min="8969" max="8969" width="15.28515625" style="185" customWidth="1"/>
    <col min="8970" max="8970" width="13.7109375" style="185" customWidth="1"/>
    <col min="8971" max="8972" width="13.140625" style="185" customWidth="1"/>
    <col min="8973" max="8973" width="16.5703125" style="185" bestFit="1" customWidth="1"/>
    <col min="8974" max="8977" width="13.7109375" style="185" customWidth="1"/>
    <col min="8978" max="8978" width="27.28515625" style="185" bestFit="1" customWidth="1"/>
    <col min="8979" max="8979" width="18" style="185" bestFit="1" customWidth="1"/>
    <col min="8980" max="8980" width="17" style="185" customWidth="1"/>
    <col min="8981" max="8981" width="18.7109375" style="185" bestFit="1" customWidth="1"/>
    <col min="8982" max="9216" width="9.140625" style="185"/>
    <col min="9217" max="9217" width="4.7109375" style="185" bestFit="1" customWidth="1"/>
    <col min="9218" max="9218" width="25.5703125" style="185" customWidth="1"/>
    <col min="9219" max="9220" width="0" style="185" hidden="1" customWidth="1"/>
    <col min="9221" max="9221" width="12.28515625" style="185" customWidth="1"/>
    <col min="9222" max="9222" width="13.7109375" style="185" customWidth="1"/>
    <col min="9223" max="9223" width="12.42578125" style="185" customWidth="1"/>
    <col min="9224" max="9224" width="13.5703125" style="185" customWidth="1"/>
    <col min="9225" max="9225" width="15.28515625" style="185" customWidth="1"/>
    <col min="9226" max="9226" width="13.7109375" style="185" customWidth="1"/>
    <col min="9227" max="9228" width="13.140625" style="185" customWidth="1"/>
    <col min="9229" max="9229" width="16.5703125" style="185" bestFit="1" customWidth="1"/>
    <col min="9230" max="9233" width="13.7109375" style="185" customWidth="1"/>
    <col min="9234" max="9234" width="27.28515625" style="185" bestFit="1" customWidth="1"/>
    <col min="9235" max="9235" width="18" style="185" bestFit="1" customWidth="1"/>
    <col min="9236" max="9236" width="17" style="185" customWidth="1"/>
    <col min="9237" max="9237" width="18.7109375" style="185" bestFit="1" customWidth="1"/>
    <col min="9238" max="9472" width="9.140625" style="185"/>
    <col min="9473" max="9473" width="4.7109375" style="185" bestFit="1" customWidth="1"/>
    <col min="9474" max="9474" width="25.5703125" style="185" customWidth="1"/>
    <col min="9475" max="9476" width="0" style="185" hidden="1" customWidth="1"/>
    <col min="9477" max="9477" width="12.28515625" style="185" customWidth="1"/>
    <col min="9478" max="9478" width="13.7109375" style="185" customWidth="1"/>
    <col min="9479" max="9479" width="12.42578125" style="185" customWidth="1"/>
    <col min="9480" max="9480" width="13.5703125" style="185" customWidth="1"/>
    <col min="9481" max="9481" width="15.28515625" style="185" customWidth="1"/>
    <col min="9482" max="9482" width="13.7109375" style="185" customWidth="1"/>
    <col min="9483" max="9484" width="13.140625" style="185" customWidth="1"/>
    <col min="9485" max="9485" width="16.5703125" style="185" bestFit="1" customWidth="1"/>
    <col min="9486" max="9489" width="13.7109375" style="185" customWidth="1"/>
    <col min="9490" max="9490" width="27.28515625" style="185" bestFit="1" customWidth="1"/>
    <col min="9491" max="9491" width="18" style="185" bestFit="1" customWidth="1"/>
    <col min="9492" max="9492" width="17" style="185" customWidth="1"/>
    <col min="9493" max="9493" width="18.7109375" style="185" bestFit="1" customWidth="1"/>
    <col min="9494" max="9728" width="9.140625" style="185"/>
    <col min="9729" max="9729" width="4.7109375" style="185" bestFit="1" customWidth="1"/>
    <col min="9730" max="9730" width="25.5703125" style="185" customWidth="1"/>
    <col min="9731" max="9732" width="0" style="185" hidden="1" customWidth="1"/>
    <col min="9733" max="9733" width="12.28515625" style="185" customWidth="1"/>
    <col min="9734" max="9734" width="13.7109375" style="185" customWidth="1"/>
    <col min="9735" max="9735" width="12.42578125" style="185" customWidth="1"/>
    <col min="9736" max="9736" width="13.5703125" style="185" customWidth="1"/>
    <col min="9737" max="9737" width="15.28515625" style="185" customWidth="1"/>
    <col min="9738" max="9738" width="13.7109375" style="185" customWidth="1"/>
    <col min="9739" max="9740" width="13.140625" style="185" customWidth="1"/>
    <col min="9741" max="9741" width="16.5703125" style="185" bestFit="1" customWidth="1"/>
    <col min="9742" max="9745" width="13.7109375" style="185" customWidth="1"/>
    <col min="9746" max="9746" width="27.28515625" style="185" bestFit="1" customWidth="1"/>
    <col min="9747" max="9747" width="18" style="185" bestFit="1" customWidth="1"/>
    <col min="9748" max="9748" width="17" style="185" customWidth="1"/>
    <col min="9749" max="9749" width="18.7109375" style="185" bestFit="1" customWidth="1"/>
    <col min="9750" max="9984" width="9.140625" style="185"/>
    <col min="9985" max="9985" width="4.7109375" style="185" bestFit="1" customWidth="1"/>
    <col min="9986" max="9986" width="25.5703125" style="185" customWidth="1"/>
    <col min="9987" max="9988" width="0" style="185" hidden="1" customWidth="1"/>
    <col min="9989" max="9989" width="12.28515625" style="185" customWidth="1"/>
    <col min="9990" max="9990" width="13.7109375" style="185" customWidth="1"/>
    <col min="9991" max="9991" width="12.42578125" style="185" customWidth="1"/>
    <col min="9992" max="9992" width="13.5703125" style="185" customWidth="1"/>
    <col min="9993" max="9993" width="15.28515625" style="185" customWidth="1"/>
    <col min="9994" max="9994" width="13.7109375" style="185" customWidth="1"/>
    <col min="9995" max="9996" width="13.140625" style="185" customWidth="1"/>
    <col min="9997" max="9997" width="16.5703125" style="185" bestFit="1" customWidth="1"/>
    <col min="9998" max="10001" width="13.7109375" style="185" customWidth="1"/>
    <col min="10002" max="10002" width="27.28515625" style="185" bestFit="1" customWidth="1"/>
    <col min="10003" max="10003" width="18" style="185" bestFit="1" customWidth="1"/>
    <col min="10004" max="10004" width="17" style="185" customWidth="1"/>
    <col min="10005" max="10005" width="18.7109375" style="185" bestFit="1" customWidth="1"/>
    <col min="10006" max="10240" width="9.140625" style="185"/>
    <col min="10241" max="10241" width="4.7109375" style="185" bestFit="1" customWidth="1"/>
    <col min="10242" max="10242" width="25.5703125" style="185" customWidth="1"/>
    <col min="10243" max="10244" width="0" style="185" hidden="1" customWidth="1"/>
    <col min="10245" max="10245" width="12.28515625" style="185" customWidth="1"/>
    <col min="10246" max="10246" width="13.7109375" style="185" customWidth="1"/>
    <col min="10247" max="10247" width="12.42578125" style="185" customWidth="1"/>
    <col min="10248" max="10248" width="13.5703125" style="185" customWidth="1"/>
    <col min="10249" max="10249" width="15.28515625" style="185" customWidth="1"/>
    <col min="10250" max="10250" width="13.7109375" style="185" customWidth="1"/>
    <col min="10251" max="10252" width="13.140625" style="185" customWidth="1"/>
    <col min="10253" max="10253" width="16.5703125" style="185" bestFit="1" customWidth="1"/>
    <col min="10254" max="10257" width="13.7109375" style="185" customWidth="1"/>
    <col min="10258" max="10258" width="27.28515625" style="185" bestFit="1" customWidth="1"/>
    <col min="10259" max="10259" width="18" style="185" bestFit="1" customWidth="1"/>
    <col min="10260" max="10260" width="17" style="185" customWidth="1"/>
    <col min="10261" max="10261" width="18.7109375" style="185" bestFit="1" customWidth="1"/>
    <col min="10262" max="10496" width="9.140625" style="185"/>
    <col min="10497" max="10497" width="4.7109375" style="185" bestFit="1" customWidth="1"/>
    <col min="10498" max="10498" width="25.5703125" style="185" customWidth="1"/>
    <col min="10499" max="10500" width="0" style="185" hidden="1" customWidth="1"/>
    <col min="10501" max="10501" width="12.28515625" style="185" customWidth="1"/>
    <col min="10502" max="10502" width="13.7109375" style="185" customWidth="1"/>
    <col min="10503" max="10503" width="12.42578125" style="185" customWidth="1"/>
    <col min="10504" max="10504" width="13.5703125" style="185" customWidth="1"/>
    <col min="10505" max="10505" width="15.28515625" style="185" customWidth="1"/>
    <col min="10506" max="10506" width="13.7109375" style="185" customWidth="1"/>
    <col min="10507" max="10508" width="13.140625" style="185" customWidth="1"/>
    <col min="10509" max="10509" width="16.5703125" style="185" bestFit="1" customWidth="1"/>
    <col min="10510" max="10513" width="13.7109375" style="185" customWidth="1"/>
    <col min="10514" max="10514" width="27.28515625" style="185" bestFit="1" customWidth="1"/>
    <col min="10515" max="10515" width="18" style="185" bestFit="1" customWidth="1"/>
    <col min="10516" max="10516" width="17" style="185" customWidth="1"/>
    <col min="10517" max="10517" width="18.7109375" style="185" bestFit="1" customWidth="1"/>
    <col min="10518" max="10752" width="9.140625" style="185"/>
    <col min="10753" max="10753" width="4.7109375" style="185" bestFit="1" customWidth="1"/>
    <col min="10754" max="10754" width="25.5703125" style="185" customWidth="1"/>
    <col min="10755" max="10756" width="0" style="185" hidden="1" customWidth="1"/>
    <col min="10757" max="10757" width="12.28515625" style="185" customWidth="1"/>
    <col min="10758" max="10758" width="13.7109375" style="185" customWidth="1"/>
    <col min="10759" max="10759" width="12.42578125" style="185" customWidth="1"/>
    <col min="10760" max="10760" width="13.5703125" style="185" customWidth="1"/>
    <col min="10761" max="10761" width="15.28515625" style="185" customWidth="1"/>
    <col min="10762" max="10762" width="13.7109375" style="185" customWidth="1"/>
    <col min="10763" max="10764" width="13.140625" style="185" customWidth="1"/>
    <col min="10765" max="10765" width="16.5703125" style="185" bestFit="1" customWidth="1"/>
    <col min="10766" max="10769" width="13.7109375" style="185" customWidth="1"/>
    <col min="10770" max="10770" width="27.28515625" style="185" bestFit="1" customWidth="1"/>
    <col min="10771" max="10771" width="18" style="185" bestFit="1" customWidth="1"/>
    <col min="10772" max="10772" width="17" style="185" customWidth="1"/>
    <col min="10773" max="10773" width="18.7109375" style="185" bestFit="1" customWidth="1"/>
    <col min="10774" max="11008" width="9.140625" style="185"/>
    <col min="11009" max="11009" width="4.7109375" style="185" bestFit="1" customWidth="1"/>
    <col min="11010" max="11010" width="25.5703125" style="185" customWidth="1"/>
    <col min="11011" max="11012" width="0" style="185" hidden="1" customWidth="1"/>
    <col min="11013" max="11013" width="12.28515625" style="185" customWidth="1"/>
    <col min="11014" max="11014" width="13.7109375" style="185" customWidth="1"/>
    <col min="11015" max="11015" width="12.42578125" style="185" customWidth="1"/>
    <col min="11016" max="11016" width="13.5703125" style="185" customWidth="1"/>
    <col min="11017" max="11017" width="15.28515625" style="185" customWidth="1"/>
    <col min="11018" max="11018" width="13.7109375" style="185" customWidth="1"/>
    <col min="11019" max="11020" width="13.140625" style="185" customWidth="1"/>
    <col min="11021" max="11021" width="16.5703125" style="185" bestFit="1" customWidth="1"/>
    <col min="11022" max="11025" width="13.7109375" style="185" customWidth="1"/>
    <col min="11026" max="11026" width="27.28515625" style="185" bestFit="1" customWidth="1"/>
    <col min="11027" max="11027" width="18" style="185" bestFit="1" customWidth="1"/>
    <col min="11028" max="11028" width="17" style="185" customWidth="1"/>
    <col min="11029" max="11029" width="18.7109375" style="185" bestFit="1" customWidth="1"/>
    <col min="11030" max="11264" width="9.140625" style="185"/>
    <col min="11265" max="11265" width="4.7109375" style="185" bestFit="1" customWidth="1"/>
    <col min="11266" max="11266" width="25.5703125" style="185" customWidth="1"/>
    <col min="11267" max="11268" width="0" style="185" hidden="1" customWidth="1"/>
    <col min="11269" max="11269" width="12.28515625" style="185" customWidth="1"/>
    <col min="11270" max="11270" width="13.7109375" style="185" customWidth="1"/>
    <col min="11271" max="11271" width="12.42578125" style="185" customWidth="1"/>
    <col min="11272" max="11272" width="13.5703125" style="185" customWidth="1"/>
    <col min="11273" max="11273" width="15.28515625" style="185" customWidth="1"/>
    <col min="11274" max="11274" width="13.7109375" style="185" customWidth="1"/>
    <col min="11275" max="11276" width="13.140625" style="185" customWidth="1"/>
    <col min="11277" max="11277" width="16.5703125" style="185" bestFit="1" customWidth="1"/>
    <col min="11278" max="11281" width="13.7109375" style="185" customWidth="1"/>
    <col min="11282" max="11282" width="27.28515625" style="185" bestFit="1" customWidth="1"/>
    <col min="11283" max="11283" width="18" style="185" bestFit="1" customWidth="1"/>
    <col min="11284" max="11284" width="17" style="185" customWidth="1"/>
    <col min="11285" max="11285" width="18.7109375" style="185" bestFit="1" customWidth="1"/>
    <col min="11286" max="11520" width="9.140625" style="185"/>
    <col min="11521" max="11521" width="4.7109375" style="185" bestFit="1" customWidth="1"/>
    <col min="11522" max="11522" width="25.5703125" style="185" customWidth="1"/>
    <col min="11523" max="11524" width="0" style="185" hidden="1" customWidth="1"/>
    <col min="11525" max="11525" width="12.28515625" style="185" customWidth="1"/>
    <col min="11526" max="11526" width="13.7109375" style="185" customWidth="1"/>
    <col min="11527" max="11527" width="12.42578125" style="185" customWidth="1"/>
    <col min="11528" max="11528" width="13.5703125" style="185" customWidth="1"/>
    <col min="11529" max="11529" width="15.28515625" style="185" customWidth="1"/>
    <col min="11530" max="11530" width="13.7109375" style="185" customWidth="1"/>
    <col min="11531" max="11532" width="13.140625" style="185" customWidth="1"/>
    <col min="11533" max="11533" width="16.5703125" style="185" bestFit="1" customWidth="1"/>
    <col min="11534" max="11537" width="13.7109375" style="185" customWidth="1"/>
    <col min="11538" max="11538" width="27.28515625" style="185" bestFit="1" customWidth="1"/>
    <col min="11539" max="11539" width="18" style="185" bestFit="1" customWidth="1"/>
    <col min="11540" max="11540" width="17" style="185" customWidth="1"/>
    <col min="11541" max="11541" width="18.7109375" style="185" bestFit="1" customWidth="1"/>
    <col min="11542" max="11776" width="9.140625" style="185"/>
    <col min="11777" max="11777" width="4.7109375" style="185" bestFit="1" customWidth="1"/>
    <col min="11778" max="11778" width="25.5703125" style="185" customWidth="1"/>
    <col min="11779" max="11780" width="0" style="185" hidden="1" customWidth="1"/>
    <col min="11781" max="11781" width="12.28515625" style="185" customWidth="1"/>
    <col min="11782" max="11782" width="13.7109375" style="185" customWidth="1"/>
    <col min="11783" max="11783" width="12.42578125" style="185" customWidth="1"/>
    <col min="11784" max="11784" width="13.5703125" style="185" customWidth="1"/>
    <col min="11785" max="11785" width="15.28515625" style="185" customWidth="1"/>
    <col min="11786" max="11786" width="13.7109375" style="185" customWidth="1"/>
    <col min="11787" max="11788" width="13.140625" style="185" customWidth="1"/>
    <col min="11789" max="11789" width="16.5703125" style="185" bestFit="1" customWidth="1"/>
    <col min="11790" max="11793" width="13.7109375" style="185" customWidth="1"/>
    <col min="11794" max="11794" width="27.28515625" style="185" bestFit="1" customWidth="1"/>
    <col min="11795" max="11795" width="18" style="185" bestFit="1" customWidth="1"/>
    <col min="11796" max="11796" width="17" style="185" customWidth="1"/>
    <col min="11797" max="11797" width="18.7109375" style="185" bestFit="1" customWidth="1"/>
    <col min="11798" max="12032" width="9.140625" style="185"/>
    <col min="12033" max="12033" width="4.7109375" style="185" bestFit="1" customWidth="1"/>
    <col min="12034" max="12034" width="25.5703125" style="185" customWidth="1"/>
    <col min="12035" max="12036" width="0" style="185" hidden="1" customWidth="1"/>
    <col min="12037" max="12037" width="12.28515625" style="185" customWidth="1"/>
    <col min="12038" max="12038" width="13.7109375" style="185" customWidth="1"/>
    <col min="12039" max="12039" width="12.42578125" style="185" customWidth="1"/>
    <col min="12040" max="12040" width="13.5703125" style="185" customWidth="1"/>
    <col min="12041" max="12041" width="15.28515625" style="185" customWidth="1"/>
    <col min="12042" max="12042" width="13.7109375" style="185" customWidth="1"/>
    <col min="12043" max="12044" width="13.140625" style="185" customWidth="1"/>
    <col min="12045" max="12045" width="16.5703125" style="185" bestFit="1" customWidth="1"/>
    <col min="12046" max="12049" width="13.7109375" style="185" customWidth="1"/>
    <col min="12050" max="12050" width="27.28515625" style="185" bestFit="1" customWidth="1"/>
    <col min="12051" max="12051" width="18" style="185" bestFit="1" customWidth="1"/>
    <col min="12052" max="12052" width="17" style="185" customWidth="1"/>
    <col min="12053" max="12053" width="18.7109375" style="185" bestFit="1" customWidth="1"/>
    <col min="12054" max="12288" width="9.140625" style="185"/>
    <col min="12289" max="12289" width="4.7109375" style="185" bestFit="1" customWidth="1"/>
    <col min="12290" max="12290" width="25.5703125" style="185" customWidth="1"/>
    <col min="12291" max="12292" width="0" style="185" hidden="1" customWidth="1"/>
    <col min="12293" max="12293" width="12.28515625" style="185" customWidth="1"/>
    <col min="12294" max="12294" width="13.7109375" style="185" customWidth="1"/>
    <col min="12295" max="12295" width="12.42578125" style="185" customWidth="1"/>
    <col min="12296" max="12296" width="13.5703125" style="185" customWidth="1"/>
    <col min="12297" max="12297" width="15.28515625" style="185" customWidth="1"/>
    <col min="12298" max="12298" width="13.7109375" style="185" customWidth="1"/>
    <col min="12299" max="12300" width="13.140625" style="185" customWidth="1"/>
    <col min="12301" max="12301" width="16.5703125" style="185" bestFit="1" customWidth="1"/>
    <col min="12302" max="12305" width="13.7109375" style="185" customWidth="1"/>
    <col min="12306" max="12306" width="27.28515625" style="185" bestFit="1" customWidth="1"/>
    <col min="12307" max="12307" width="18" style="185" bestFit="1" customWidth="1"/>
    <col min="12308" max="12308" width="17" style="185" customWidth="1"/>
    <col min="12309" max="12309" width="18.7109375" style="185" bestFit="1" customWidth="1"/>
    <col min="12310" max="12544" width="9.140625" style="185"/>
    <col min="12545" max="12545" width="4.7109375" style="185" bestFit="1" customWidth="1"/>
    <col min="12546" max="12546" width="25.5703125" style="185" customWidth="1"/>
    <col min="12547" max="12548" width="0" style="185" hidden="1" customWidth="1"/>
    <col min="12549" max="12549" width="12.28515625" style="185" customWidth="1"/>
    <col min="12550" max="12550" width="13.7109375" style="185" customWidth="1"/>
    <col min="12551" max="12551" width="12.42578125" style="185" customWidth="1"/>
    <col min="12552" max="12552" width="13.5703125" style="185" customWidth="1"/>
    <col min="12553" max="12553" width="15.28515625" style="185" customWidth="1"/>
    <col min="12554" max="12554" width="13.7109375" style="185" customWidth="1"/>
    <col min="12555" max="12556" width="13.140625" style="185" customWidth="1"/>
    <col min="12557" max="12557" width="16.5703125" style="185" bestFit="1" customWidth="1"/>
    <col min="12558" max="12561" width="13.7109375" style="185" customWidth="1"/>
    <col min="12562" max="12562" width="27.28515625" style="185" bestFit="1" customWidth="1"/>
    <col min="12563" max="12563" width="18" style="185" bestFit="1" customWidth="1"/>
    <col min="12564" max="12564" width="17" style="185" customWidth="1"/>
    <col min="12565" max="12565" width="18.7109375" style="185" bestFit="1" customWidth="1"/>
    <col min="12566" max="12800" width="9.140625" style="185"/>
    <col min="12801" max="12801" width="4.7109375" style="185" bestFit="1" customWidth="1"/>
    <col min="12802" max="12802" width="25.5703125" style="185" customWidth="1"/>
    <col min="12803" max="12804" width="0" style="185" hidden="1" customWidth="1"/>
    <col min="12805" max="12805" width="12.28515625" style="185" customWidth="1"/>
    <col min="12806" max="12806" width="13.7109375" style="185" customWidth="1"/>
    <col min="12807" max="12807" width="12.42578125" style="185" customWidth="1"/>
    <col min="12808" max="12808" width="13.5703125" style="185" customWidth="1"/>
    <col min="12809" max="12809" width="15.28515625" style="185" customWidth="1"/>
    <col min="12810" max="12810" width="13.7109375" style="185" customWidth="1"/>
    <col min="12811" max="12812" width="13.140625" style="185" customWidth="1"/>
    <col min="12813" max="12813" width="16.5703125" style="185" bestFit="1" customWidth="1"/>
    <col min="12814" max="12817" width="13.7109375" style="185" customWidth="1"/>
    <col min="12818" max="12818" width="27.28515625" style="185" bestFit="1" customWidth="1"/>
    <col min="12819" max="12819" width="18" style="185" bestFit="1" customWidth="1"/>
    <col min="12820" max="12820" width="17" style="185" customWidth="1"/>
    <col min="12821" max="12821" width="18.7109375" style="185" bestFit="1" customWidth="1"/>
    <col min="12822" max="13056" width="9.140625" style="185"/>
    <col min="13057" max="13057" width="4.7109375" style="185" bestFit="1" customWidth="1"/>
    <col min="13058" max="13058" width="25.5703125" style="185" customWidth="1"/>
    <col min="13059" max="13060" width="0" style="185" hidden="1" customWidth="1"/>
    <col min="13061" max="13061" width="12.28515625" style="185" customWidth="1"/>
    <col min="13062" max="13062" width="13.7109375" style="185" customWidth="1"/>
    <col min="13063" max="13063" width="12.42578125" style="185" customWidth="1"/>
    <col min="13064" max="13064" width="13.5703125" style="185" customWidth="1"/>
    <col min="13065" max="13065" width="15.28515625" style="185" customWidth="1"/>
    <col min="13066" max="13066" width="13.7109375" style="185" customWidth="1"/>
    <col min="13067" max="13068" width="13.140625" style="185" customWidth="1"/>
    <col min="13069" max="13069" width="16.5703125" style="185" bestFit="1" customWidth="1"/>
    <col min="13070" max="13073" width="13.7109375" style="185" customWidth="1"/>
    <col min="13074" max="13074" width="27.28515625" style="185" bestFit="1" customWidth="1"/>
    <col min="13075" max="13075" width="18" style="185" bestFit="1" customWidth="1"/>
    <col min="13076" max="13076" width="17" style="185" customWidth="1"/>
    <col min="13077" max="13077" width="18.7109375" style="185" bestFit="1" customWidth="1"/>
    <col min="13078" max="13312" width="9.140625" style="185"/>
    <col min="13313" max="13313" width="4.7109375" style="185" bestFit="1" customWidth="1"/>
    <col min="13314" max="13314" width="25.5703125" style="185" customWidth="1"/>
    <col min="13315" max="13316" width="0" style="185" hidden="1" customWidth="1"/>
    <col min="13317" max="13317" width="12.28515625" style="185" customWidth="1"/>
    <col min="13318" max="13318" width="13.7109375" style="185" customWidth="1"/>
    <col min="13319" max="13319" width="12.42578125" style="185" customWidth="1"/>
    <col min="13320" max="13320" width="13.5703125" style="185" customWidth="1"/>
    <col min="13321" max="13321" width="15.28515625" style="185" customWidth="1"/>
    <col min="13322" max="13322" width="13.7109375" style="185" customWidth="1"/>
    <col min="13323" max="13324" width="13.140625" style="185" customWidth="1"/>
    <col min="13325" max="13325" width="16.5703125" style="185" bestFit="1" customWidth="1"/>
    <col min="13326" max="13329" width="13.7109375" style="185" customWidth="1"/>
    <col min="13330" max="13330" width="27.28515625" style="185" bestFit="1" customWidth="1"/>
    <col min="13331" max="13331" width="18" style="185" bestFit="1" customWidth="1"/>
    <col min="13332" max="13332" width="17" style="185" customWidth="1"/>
    <col min="13333" max="13333" width="18.7109375" style="185" bestFit="1" customWidth="1"/>
    <col min="13334" max="13568" width="9.140625" style="185"/>
    <col min="13569" max="13569" width="4.7109375" style="185" bestFit="1" customWidth="1"/>
    <col min="13570" max="13570" width="25.5703125" style="185" customWidth="1"/>
    <col min="13571" max="13572" width="0" style="185" hidden="1" customWidth="1"/>
    <col min="13573" max="13573" width="12.28515625" style="185" customWidth="1"/>
    <col min="13574" max="13574" width="13.7109375" style="185" customWidth="1"/>
    <col min="13575" max="13575" width="12.42578125" style="185" customWidth="1"/>
    <col min="13576" max="13576" width="13.5703125" style="185" customWidth="1"/>
    <col min="13577" max="13577" width="15.28515625" style="185" customWidth="1"/>
    <col min="13578" max="13578" width="13.7109375" style="185" customWidth="1"/>
    <col min="13579" max="13580" width="13.140625" style="185" customWidth="1"/>
    <col min="13581" max="13581" width="16.5703125" style="185" bestFit="1" customWidth="1"/>
    <col min="13582" max="13585" width="13.7109375" style="185" customWidth="1"/>
    <col min="13586" max="13586" width="27.28515625" style="185" bestFit="1" customWidth="1"/>
    <col min="13587" max="13587" width="18" style="185" bestFit="1" customWidth="1"/>
    <col min="13588" max="13588" width="17" style="185" customWidth="1"/>
    <col min="13589" max="13589" width="18.7109375" style="185" bestFit="1" customWidth="1"/>
    <col min="13590" max="13824" width="9.140625" style="185"/>
    <col min="13825" max="13825" width="4.7109375" style="185" bestFit="1" customWidth="1"/>
    <col min="13826" max="13826" width="25.5703125" style="185" customWidth="1"/>
    <col min="13827" max="13828" width="0" style="185" hidden="1" customWidth="1"/>
    <col min="13829" max="13829" width="12.28515625" style="185" customWidth="1"/>
    <col min="13830" max="13830" width="13.7109375" style="185" customWidth="1"/>
    <col min="13831" max="13831" width="12.42578125" style="185" customWidth="1"/>
    <col min="13832" max="13832" width="13.5703125" style="185" customWidth="1"/>
    <col min="13833" max="13833" width="15.28515625" style="185" customWidth="1"/>
    <col min="13834" max="13834" width="13.7109375" style="185" customWidth="1"/>
    <col min="13835" max="13836" width="13.140625" style="185" customWidth="1"/>
    <col min="13837" max="13837" width="16.5703125" style="185" bestFit="1" customWidth="1"/>
    <col min="13838" max="13841" width="13.7109375" style="185" customWidth="1"/>
    <col min="13842" max="13842" width="27.28515625" style="185" bestFit="1" customWidth="1"/>
    <col min="13843" max="13843" width="18" style="185" bestFit="1" customWidth="1"/>
    <col min="13844" max="13844" width="17" style="185" customWidth="1"/>
    <col min="13845" max="13845" width="18.7109375" style="185" bestFit="1" customWidth="1"/>
    <col min="13846" max="14080" width="9.140625" style="185"/>
    <col min="14081" max="14081" width="4.7109375" style="185" bestFit="1" customWidth="1"/>
    <col min="14082" max="14082" width="25.5703125" style="185" customWidth="1"/>
    <col min="14083" max="14084" width="0" style="185" hidden="1" customWidth="1"/>
    <col min="14085" max="14085" width="12.28515625" style="185" customWidth="1"/>
    <col min="14086" max="14086" width="13.7109375" style="185" customWidth="1"/>
    <col min="14087" max="14087" width="12.42578125" style="185" customWidth="1"/>
    <col min="14088" max="14088" width="13.5703125" style="185" customWidth="1"/>
    <col min="14089" max="14089" width="15.28515625" style="185" customWidth="1"/>
    <col min="14090" max="14090" width="13.7109375" style="185" customWidth="1"/>
    <col min="14091" max="14092" width="13.140625" style="185" customWidth="1"/>
    <col min="14093" max="14093" width="16.5703125" style="185" bestFit="1" customWidth="1"/>
    <col min="14094" max="14097" width="13.7109375" style="185" customWidth="1"/>
    <col min="14098" max="14098" width="27.28515625" style="185" bestFit="1" customWidth="1"/>
    <col min="14099" max="14099" width="18" style="185" bestFit="1" customWidth="1"/>
    <col min="14100" max="14100" width="17" style="185" customWidth="1"/>
    <col min="14101" max="14101" width="18.7109375" style="185" bestFit="1" customWidth="1"/>
    <col min="14102" max="14336" width="9.140625" style="185"/>
    <col min="14337" max="14337" width="4.7109375" style="185" bestFit="1" customWidth="1"/>
    <col min="14338" max="14338" width="25.5703125" style="185" customWidth="1"/>
    <col min="14339" max="14340" width="0" style="185" hidden="1" customWidth="1"/>
    <col min="14341" max="14341" width="12.28515625" style="185" customWidth="1"/>
    <col min="14342" max="14342" width="13.7109375" style="185" customWidth="1"/>
    <col min="14343" max="14343" width="12.42578125" style="185" customWidth="1"/>
    <col min="14344" max="14344" width="13.5703125" style="185" customWidth="1"/>
    <col min="14345" max="14345" width="15.28515625" style="185" customWidth="1"/>
    <col min="14346" max="14346" width="13.7109375" style="185" customWidth="1"/>
    <col min="14347" max="14348" width="13.140625" style="185" customWidth="1"/>
    <col min="14349" max="14349" width="16.5703125" style="185" bestFit="1" customWidth="1"/>
    <col min="14350" max="14353" width="13.7109375" style="185" customWidth="1"/>
    <col min="14354" max="14354" width="27.28515625" style="185" bestFit="1" customWidth="1"/>
    <col min="14355" max="14355" width="18" style="185" bestFit="1" customWidth="1"/>
    <col min="14356" max="14356" width="17" style="185" customWidth="1"/>
    <col min="14357" max="14357" width="18.7109375" style="185" bestFit="1" customWidth="1"/>
    <col min="14358" max="14592" width="9.140625" style="185"/>
    <col min="14593" max="14593" width="4.7109375" style="185" bestFit="1" customWidth="1"/>
    <col min="14594" max="14594" width="25.5703125" style="185" customWidth="1"/>
    <col min="14595" max="14596" width="0" style="185" hidden="1" customWidth="1"/>
    <col min="14597" max="14597" width="12.28515625" style="185" customWidth="1"/>
    <col min="14598" max="14598" width="13.7109375" style="185" customWidth="1"/>
    <col min="14599" max="14599" width="12.42578125" style="185" customWidth="1"/>
    <col min="14600" max="14600" width="13.5703125" style="185" customWidth="1"/>
    <col min="14601" max="14601" width="15.28515625" style="185" customWidth="1"/>
    <col min="14602" max="14602" width="13.7109375" style="185" customWidth="1"/>
    <col min="14603" max="14604" width="13.140625" style="185" customWidth="1"/>
    <col min="14605" max="14605" width="16.5703125" style="185" bestFit="1" customWidth="1"/>
    <col min="14606" max="14609" width="13.7109375" style="185" customWidth="1"/>
    <col min="14610" max="14610" width="27.28515625" style="185" bestFit="1" customWidth="1"/>
    <col min="14611" max="14611" width="18" style="185" bestFit="1" customWidth="1"/>
    <col min="14612" max="14612" width="17" style="185" customWidth="1"/>
    <col min="14613" max="14613" width="18.7109375" style="185" bestFit="1" customWidth="1"/>
    <col min="14614" max="14848" width="9.140625" style="185"/>
    <col min="14849" max="14849" width="4.7109375" style="185" bestFit="1" customWidth="1"/>
    <col min="14850" max="14850" width="25.5703125" style="185" customWidth="1"/>
    <col min="14851" max="14852" width="0" style="185" hidden="1" customWidth="1"/>
    <col min="14853" max="14853" width="12.28515625" style="185" customWidth="1"/>
    <col min="14854" max="14854" width="13.7109375" style="185" customWidth="1"/>
    <col min="14855" max="14855" width="12.42578125" style="185" customWidth="1"/>
    <col min="14856" max="14856" width="13.5703125" style="185" customWidth="1"/>
    <col min="14857" max="14857" width="15.28515625" style="185" customWidth="1"/>
    <col min="14858" max="14858" width="13.7109375" style="185" customWidth="1"/>
    <col min="14859" max="14860" width="13.140625" style="185" customWidth="1"/>
    <col min="14861" max="14861" width="16.5703125" style="185" bestFit="1" customWidth="1"/>
    <col min="14862" max="14865" width="13.7109375" style="185" customWidth="1"/>
    <col min="14866" max="14866" width="27.28515625" style="185" bestFit="1" customWidth="1"/>
    <col min="14867" max="14867" width="18" style="185" bestFit="1" customWidth="1"/>
    <col min="14868" max="14868" width="17" style="185" customWidth="1"/>
    <col min="14869" max="14869" width="18.7109375" style="185" bestFit="1" customWidth="1"/>
    <col min="14870" max="15104" width="9.140625" style="185"/>
    <col min="15105" max="15105" width="4.7109375" style="185" bestFit="1" customWidth="1"/>
    <col min="15106" max="15106" width="25.5703125" style="185" customWidth="1"/>
    <col min="15107" max="15108" width="0" style="185" hidden="1" customWidth="1"/>
    <col min="15109" max="15109" width="12.28515625" style="185" customWidth="1"/>
    <col min="15110" max="15110" width="13.7109375" style="185" customWidth="1"/>
    <col min="15111" max="15111" width="12.42578125" style="185" customWidth="1"/>
    <col min="15112" max="15112" width="13.5703125" style="185" customWidth="1"/>
    <col min="15113" max="15113" width="15.28515625" style="185" customWidth="1"/>
    <col min="15114" max="15114" width="13.7109375" style="185" customWidth="1"/>
    <col min="15115" max="15116" width="13.140625" style="185" customWidth="1"/>
    <col min="15117" max="15117" width="16.5703125" style="185" bestFit="1" customWidth="1"/>
    <col min="15118" max="15121" width="13.7109375" style="185" customWidth="1"/>
    <col min="15122" max="15122" width="27.28515625" style="185" bestFit="1" customWidth="1"/>
    <col min="15123" max="15123" width="18" style="185" bestFit="1" customWidth="1"/>
    <col min="15124" max="15124" width="17" style="185" customWidth="1"/>
    <col min="15125" max="15125" width="18.7109375" style="185" bestFit="1" customWidth="1"/>
    <col min="15126" max="15360" width="9.140625" style="185"/>
    <col min="15361" max="15361" width="4.7109375" style="185" bestFit="1" customWidth="1"/>
    <col min="15362" max="15362" width="25.5703125" style="185" customWidth="1"/>
    <col min="15363" max="15364" width="0" style="185" hidden="1" customWidth="1"/>
    <col min="15365" max="15365" width="12.28515625" style="185" customWidth="1"/>
    <col min="15366" max="15366" width="13.7109375" style="185" customWidth="1"/>
    <col min="15367" max="15367" width="12.42578125" style="185" customWidth="1"/>
    <col min="15368" max="15368" width="13.5703125" style="185" customWidth="1"/>
    <col min="15369" max="15369" width="15.28515625" style="185" customWidth="1"/>
    <col min="15370" max="15370" width="13.7109375" style="185" customWidth="1"/>
    <col min="15371" max="15372" width="13.140625" style="185" customWidth="1"/>
    <col min="15373" max="15373" width="16.5703125" style="185" bestFit="1" customWidth="1"/>
    <col min="15374" max="15377" width="13.7109375" style="185" customWidth="1"/>
    <col min="15378" max="15378" width="27.28515625" style="185" bestFit="1" customWidth="1"/>
    <col min="15379" max="15379" width="18" style="185" bestFit="1" customWidth="1"/>
    <col min="15380" max="15380" width="17" style="185" customWidth="1"/>
    <col min="15381" max="15381" width="18.7109375" style="185" bestFit="1" customWidth="1"/>
    <col min="15382" max="15616" width="9.140625" style="185"/>
    <col min="15617" max="15617" width="4.7109375" style="185" bestFit="1" customWidth="1"/>
    <col min="15618" max="15618" width="25.5703125" style="185" customWidth="1"/>
    <col min="15619" max="15620" width="0" style="185" hidden="1" customWidth="1"/>
    <col min="15621" max="15621" width="12.28515625" style="185" customWidth="1"/>
    <col min="15622" max="15622" width="13.7109375" style="185" customWidth="1"/>
    <col min="15623" max="15623" width="12.42578125" style="185" customWidth="1"/>
    <col min="15624" max="15624" width="13.5703125" style="185" customWidth="1"/>
    <col min="15625" max="15625" width="15.28515625" style="185" customWidth="1"/>
    <col min="15626" max="15626" width="13.7109375" style="185" customWidth="1"/>
    <col min="15627" max="15628" width="13.140625" style="185" customWidth="1"/>
    <col min="15629" max="15629" width="16.5703125" style="185" bestFit="1" customWidth="1"/>
    <col min="15630" max="15633" width="13.7109375" style="185" customWidth="1"/>
    <col min="15634" max="15634" width="27.28515625" style="185" bestFit="1" customWidth="1"/>
    <col min="15635" max="15635" width="18" style="185" bestFit="1" customWidth="1"/>
    <col min="15636" max="15636" width="17" style="185" customWidth="1"/>
    <col min="15637" max="15637" width="18.7109375" style="185" bestFit="1" customWidth="1"/>
    <col min="15638" max="15872" width="9.140625" style="185"/>
    <col min="15873" max="15873" width="4.7109375" style="185" bestFit="1" customWidth="1"/>
    <col min="15874" max="15874" width="25.5703125" style="185" customWidth="1"/>
    <col min="15875" max="15876" width="0" style="185" hidden="1" customWidth="1"/>
    <col min="15877" max="15877" width="12.28515625" style="185" customWidth="1"/>
    <col min="15878" max="15878" width="13.7109375" style="185" customWidth="1"/>
    <col min="15879" max="15879" width="12.42578125" style="185" customWidth="1"/>
    <col min="15880" max="15880" width="13.5703125" style="185" customWidth="1"/>
    <col min="15881" max="15881" width="15.28515625" style="185" customWidth="1"/>
    <col min="15882" max="15882" width="13.7109375" style="185" customWidth="1"/>
    <col min="15883" max="15884" width="13.140625" style="185" customWidth="1"/>
    <col min="15885" max="15885" width="16.5703125" style="185" bestFit="1" customWidth="1"/>
    <col min="15886" max="15889" width="13.7109375" style="185" customWidth="1"/>
    <col min="15890" max="15890" width="27.28515625" style="185" bestFit="1" customWidth="1"/>
    <col min="15891" max="15891" width="18" style="185" bestFit="1" customWidth="1"/>
    <col min="15892" max="15892" width="17" style="185" customWidth="1"/>
    <col min="15893" max="15893" width="18.7109375" style="185" bestFit="1" customWidth="1"/>
    <col min="15894" max="16128" width="9.140625" style="185"/>
    <col min="16129" max="16129" width="4.7109375" style="185" bestFit="1" customWidth="1"/>
    <col min="16130" max="16130" width="25.5703125" style="185" customWidth="1"/>
    <col min="16131" max="16132" width="0" style="185" hidden="1" customWidth="1"/>
    <col min="16133" max="16133" width="12.28515625" style="185" customWidth="1"/>
    <col min="16134" max="16134" width="13.7109375" style="185" customWidth="1"/>
    <col min="16135" max="16135" width="12.42578125" style="185" customWidth="1"/>
    <col min="16136" max="16136" width="13.5703125" style="185" customWidth="1"/>
    <col min="16137" max="16137" width="15.28515625" style="185" customWidth="1"/>
    <col min="16138" max="16138" width="13.7109375" style="185" customWidth="1"/>
    <col min="16139" max="16140" width="13.140625" style="185" customWidth="1"/>
    <col min="16141" max="16141" width="16.5703125" style="185" bestFit="1" customWidth="1"/>
    <col min="16142" max="16145" width="13.7109375" style="185" customWidth="1"/>
    <col min="16146" max="16146" width="27.28515625" style="185" bestFit="1" customWidth="1"/>
    <col min="16147" max="16147" width="18" style="185" bestFit="1" customWidth="1"/>
    <col min="16148" max="16148" width="17" style="185" customWidth="1"/>
    <col min="16149" max="16149" width="18.7109375" style="185" bestFit="1" customWidth="1"/>
    <col min="16150" max="16384" width="9.140625" style="185"/>
  </cols>
  <sheetData>
    <row r="1" spans="1:19" s="179" customFormat="1" ht="20.25" customHeight="1">
      <c r="A1" s="701" t="s">
        <v>150</v>
      </c>
      <c r="B1" s="701"/>
      <c r="C1" s="701"/>
      <c r="D1" s="701"/>
      <c r="E1" s="701"/>
      <c r="F1" s="701"/>
      <c r="G1" s="701"/>
      <c r="H1" s="701"/>
      <c r="I1" s="701"/>
      <c r="J1" s="701"/>
      <c r="K1" s="701"/>
      <c r="L1" s="701"/>
      <c r="M1" s="701"/>
      <c r="N1" s="701"/>
      <c r="O1" s="178"/>
      <c r="P1" s="178"/>
      <c r="Q1" s="178"/>
    </row>
    <row r="2" spans="1:19" s="179" customFormat="1" ht="21">
      <c r="A2" s="180" t="s">
        <v>151</v>
      </c>
      <c r="B2" s="181"/>
      <c r="C2" s="181"/>
      <c r="D2" s="181"/>
      <c r="E2" s="181"/>
      <c r="F2" s="181"/>
      <c r="G2" s="181"/>
      <c r="H2" s="181"/>
      <c r="I2" s="181"/>
      <c r="J2" s="181"/>
      <c r="K2" s="181"/>
      <c r="L2" s="181"/>
      <c r="M2" s="181"/>
      <c r="N2" s="181"/>
      <c r="O2" s="181"/>
      <c r="P2" s="181"/>
      <c r="Q2" s="181"/>
    </row>
    <row r="3" spans="1:19" ht="15.75">
      <c r="A3" s="182"/>
      <c r="B3" s="182"/>
      <c r="C3" s="182"/>
      <c r="D3" s="182"/>
      <c r="E3" s="182"/>
      <c r="F3" s="182"/>
      <c r="H3" s="183"/>
      <c r="I3" s="183"/>
      <c r="J3" s="183"/>
      <c r="K3" s="183"/>
      <c r="L3" s="183"/>
      <c r="M3" s="183"/>
      <c r="N3" s="184" t="s">
        <v>1</v>
      </c>
      <c r="O3" s="184"/>
      <c r="P3" s="184"/>
      <c r="Q3" s="184"/>
    </row>
    <row r="4" spans="1:19">
      <c r="A4" s="702" t="s">
        <v>152</v>
      </c>
      <c r="B4" s="702" t="s">
        <v>153</v>
      </c>
      <c r="C4" s="702" t="s">
        <v>154</v>
      </c>
      <c r="D4" s="703" t="s">
        <v>155</v>
      </c>
      <c r="E4" s="704" t="s">
        <v>156</v>
      </c>
      <c r="F4" s="704"/>
      <c r="G4" s="704"/>
      <c r="H4" s="704"/>
      <c r="I4" s="705" t="s">
        <v>157</v>
      </c>
      <c r="J4" s="705"/>
      <c r="K4" s="705"/>
      <c r="L4" s="705"/>
      <c r="M4" s="705" t="s">
        <v>158</v>
      </c>
      <c r="N4" s="705"/>
      <c r="O4" s="186"/>
      <c r="P4" s="186"/>
      <c r="Q4" s="186"/>
    </row>
    <row r="5" spans="1:19" ht="48" customHeight="1">
      <c r="A5" s="702"/>
      <c r="B5" s="702"/>
      <c r="C5" s="702"/>
      <c r="D5" s="703"/>
      <c r="E5" s="187" t="s">
        <v>159</v>
      </c>
      <c r="F5" s="188" t="s">
        <v>160</v>
      </c>
      <c r="G5" s="188" t="s">
        <v>161</v>
      </c>
      <c r="H5" s="187" t="s">
        <v>162</v>
      </c>
      <c r="I5" s="187" t="s">
        <v>163</v>
      </c>
      <c r="J5" s="187" t="s">
        <v>164</v>
      </c>
      <c r="K5" s="187" t="s">
        <v>161</v>
      </c>
      <c r="L5" s="187" t="s">
        <v>162</v>
      </c>
      <c r="M5" s="187" t="s">
        <v>165</v>
      </c>
      <c r="N5" s="187" t="s">
        <v>166</v>
      </c>
      <c r="O5" s="189"/>
      <c r="P5" s="189"/>
      <c r="Q5" s="189"/>
    </row>
    <row r="6" spans="1:19">
      <c r="A6" s="190"/>
      <c r="B6" s="191" t="s">
        <v>167</v>
      </c>
      <c r="C6" s="192"/>
      <c r="D6" s="193"/>
      <c r="E6" s="194"/>
      <c r="F6" s="195"/>
      <c r="G6" s="195"/>
      <c r="H6" s="194"/>
      <c r="I6" s="196"/>
      <c r="J6" s="196"/>
      <c r="K6" s="196"/>
      <c r="L6" s="196"/>
      <c r="M6" s="194"/>
      <c r="N6" s="194"/>
      <c r="O6" s="197"/>
      <c r="P6" s="197"/>
      <c r="Q6" s="197"/>
    </row>
    <row r="7" spans="1:19">
      <c r="A7" s="198">
        <v>1</v>
      </c>
      <c r="B7" s="199" t="s">
        <v>168</v>
      </c>
      <c r="C7" s="199">
        <v>0</v>
      </c>
      <c r="D7" s="200">
        <v>10.1</v>
      </c>
      <c r="E7" s="201">
        <v>41943245</v>
      </c>
      <c r="F7" s="201">
        <v>6895405.5599999996</v>
      </c>
      <c r="G7" s="201"/>
      <c r="H7" s="202">
        <v>48838650.560000002</v>
      </c>
      <c r="I7" s="203"/>
      <c r="J7" s="203"/>
      <c r="K7" s="203"/>
      <c r="L7" s="203"/>
      <c r="M7" s="204">
        <v>41943245</v>
      </c>
      <c r="N7" s="204">
        <v>48838650.560000002</v>
      </c>
      <c r="O7" s="205"/>
      <c r="P7" s="205"/>
      <c r="Q7" s="205"/>
    </row>
    <row r="8" spans="1:19">
      <c r="A8" s="198">
        <v>2</v>
      </c>
      <c r="B8" s="199" t="s">
        <v>169</v>
      </c>
      <c r="C8" s="199">
        <v>3.02</v>
      </c>
      <c r="D8" s="200">
        <v>10.199999999999999</v>
      </c>
      <c r="E8" s="201">
        <v>537615104.20000005</v>
      </c>
      <c r="F8" s="201">
        <v>603877182.08000004</v>
      </c>
      <c r="G8" s="201">
        <v>74176.22</v>
      </c>
      <c r="H8" s="202">
        <v>1141418110.0600002</v>
      </c>
      <c r="I8" s="204">
        <v>185980689</v>
      </c>
      <c r="J8" s="202">
        <v>28168630.420000002</v>
      </c>
      <c r="K8" s="201">
        <v>75393622</v>
      </c>
      <c r="L8" s="205">
        <v>289542941.42000002</v>
      </c>
      <c r="M8" s="204">
        <v>351634415.20000005</v>
      </c>
      <c r="N8" s="204">
        <v>851875168.6400001</v>
      </c>
      <c r="O8" s="205"/>
      <c r="P8" s="205"/>
      <c r="Q8" s="205"/>
    </row>
    <row r="9" spans="1:19">
      <c r="A9" s="198">
        <v>3</v>
      </c>
      <c r="B9" s="199" t="s">
        <v>170</v>
      </c>
      <c r="C9" s="199">
        <v>0</v>
      </c>
      <c r="D9" s="200">
        <v>10.4</v>
      </c>
      <c r="E9" s="201">
        <v>143881033.88</v>
      </c>
      <c r="F9" s="201">
        <v>313115562.64999998</v>
      </c>
      <c r="G9" s="201">
        <v>2457981.4</v>
      </c>
      <c r="H9" s="202">
        <v>454538615.13</v>
      </c>
      <c r="I9" s="204">
        <v>12211797</v>
      </c>
      <c r="J9" s="202">
        <v>9684373.3500000015</v>
      </c>
      <c r="K9" s="201">
        <v>15332326</v>
      </c>
      <c r="L9" s="205">
        <v>37228496.350000001</v>
      </c>
      <c r="M9" s="204">
        <v>131669236.88</v>
      </c>
      <c r="N9" s="204">
        <v>417310118.77999997</v>
      </c>
      <c r="O9" s="205"/>
      <c r="P9" s="205"/>
      <c r="Q9" s="205"/>
    </row>
    <row r="10" spans="1:19" s="211" customFormat="1">
      <c r="A10" s="206">
        <v>4</v>
      </c>
      <c r="B10" s="207" t="s">
        <v>171</v>
      </c>
      <c r="C10" s="207">
        <v>7.84</v>
      </c>
      <c r="D10" s="208">
        <v>10.5</v>
      </c>
      <c r="E10" s="202">
        <v>28545496796.16</v>
      </c>
      <c r="F10" s="202">
        <v>15171591348.75</v>
      </c>
      <c r="G10" s="202">
        <v>22329808.359999999</v>
      </c>
      <c r="H10" s="202">
        <v>43694758336.550003</v>
      </c>
      <c r="I10" s="204">
        <v>12904103905.049999</v>
      </c>
      <c r="J10" s="202">
        <v>2676318950</v>
      </c>
      <c r="K10" s="209">
        <v>3247501678.46</v>
      </c>
      <c r="L10" s="205">
        <v>18827924533.509998</v>
      </c>
      <c r="M10" s="204">
        <v>15641392891.110001</v>
      </c>
      <c r="N10" s="204">
        <v>24866833803.040005</v>
      </c>
      <c r="O10" s="205"/>
      <c r="P10" s="205"/>
      <c r="Q10" s="205"/>
      <c r="R10" s="210"/>
    </row>
    <row r="11" spans="1:19">
      <c r="A11" s="198">
        <v>5</v>
      </c>
      <c r="B11" s="199" t="s">
        <v>172</v>
      </c>
      <c r="C11" s="199">
        <v>7.84</v>
      </c>
      <c r="D11" s="200">
        <v>10.6</v>
      </c>
      <c r="E11" s="201">
        <v>32036486291.049999</v>
      </c>
      <c r="F11" s="201">
        <v>10845916304.719999</v>
      </c>
      <c r="G11" s="201">
        <v>14613211.380000001</v>
      </c>
      <c r="H11" s="202">
        <v>42867789384.389999</v>
      </c>
      <c r="I11" s="204">
        <v>18580080490.77</v>
      </c>
      <c r="J11" s="202">
        <v>2514127087.6199999</v>
      </c>
      <c r="K11" s="209">
        <v>4707984403.0900002</v>
      </c>
      <c r="L11" s="205">
        <v>25802191981.48</v>
      </c>
      <c r="M11" s="204">
        <v>13456405800.279999</v>
      </c>
      <c r="N11" s="204">
        <v>17065597402.91</v>
      </c>
      <c r="O11" s="205"/>
      <c r="P11" s="205"/>
      <c r="Q11" s="205"/>
      <c r="R11" s="212"/>
      <c r="S11" s="212"/>
    </row>
    <row r="12" spans="1:19">
      <c r="A12" s="198">
        <v>6</v>
      </c>
      <c r="B12" s="199" t="s">
        <v>173</v>
      </c>
      <c r="C12" s="199">
        <v>12.77</v>
      </c>
      <c r="D12" s="200">
        <v>10.631</v>
      </c>
      <c r="E12" s="201">
        <v>3818621891.52</v>
      </c>
      <c r="F12" s="201">
        <v>2646007056.8899999</v>
      </c>
      <c r="G12" s="201">
        <v>4612421.2300000004</v>
      </c>
      <c r="H12" s="202">
        <v>6460016527.1800003</v>
      </c>
      <c r="I12" s="204">
        <v>1540371474.6700001</v>
      </c>
      <c r="J12" s="202">
        <v>601801455.83999991</v>
      </c>
      <c r="K12" s="209">
        <v>970676003.61000001</v>
      </c>
      <c r="L12" s="205">
        <v>3112848934.1199999</v>
      </c>
      <c r="M12" s="204">
        <v>2278250416.8499999</v>
      </c>
      <c r="N12" s="204">
        <v>3347167593.0600004</v>
      </c>
      <c r="O12" s="205"/>
      <c r="P12" s="205"/>
      <c r="Q12" s="205"/>
    </row>
    <row r="13" spans="1:19">
      <c r="A13" s="198">
        <v>7</v>
      </c>
      <c r="B13" s="199" t="s">
        <v>174</v>
      </c>
      <c r="C13" s="199">
        <v>33.4</v>
      </c>
      <c r="D13" s="200">
        <v>10.7</v>
      </c>
      <c r="E13" s="201">
        <v>32912020.530000001</v>
      </c>
      <c r="F13" s="201">
        <v>10206667.48</v>
      </c>
      <c r="G13" s="201"/>
      <c r="H13" s="202">
        <v>43118688.010000005</v>
      </c>
      <c r="I13" s="204">
        <v>29620817.710000001</v>
      </c>
      <c r="J13" s="202">
        <v>4297.8799999998882</v>
      </c>
      <c r="K13" s="209">
        <v>7544989</v>
      </c>
      <c r="L13" s="205">
        <v>37170104.590000004</v>
      </c>
      <c r="M13" s="204">
        <v>3291202.8200000003</v>
      </c>
      <c r="N13" s="204">
        <v>5948583.4200000018</v>
      </c>
      <c r="O13" s="205"/>
      <c r="P13" s="205"/>
      <c r="Q13" s="205"/>
    </row>
    <row r="14" spans="1:19" s="211" customFormat="1">
      <c r="A14" s="206">
        <v>8</v>
      </c>
      <c r="B14" s="207" t="s">
        <v>175</v>
      </c>
      <c r="C14" s="207">
        <v>12.77</v>
      </c>
      <c r="D14" s="208">
        <v>10.8</v>
      </c>
      <c r="E14" s="202">
        <v>56272291.130000003</v>
      </c>
      <c r="F14" s="202">
        <v>16080310.35</v>
      </c>
      <c r="G14" s="202"/>
      <c r="H14" s="202">
        <v>72352601.480000004</v>
      </c>
      <c r="I14" s="204">
        <v>48300787.189999998</v>
      </c>
      <c r="J14" s="202">
        <v>1559051.08</v>
      </c>
      <c r="K14" s="209">
        <v>10381345</v>
      </c>
      <c r="L14" s="205">
        <v>60241183.269999996</v>
      </c>
      <c r="M14" s="204">
        <v>7971503.9400000051</v>
      </c>
      <c r="N14" s="204">
        <v>12111418.210000008</v>
      </c>
      <c r="O14" s="205"/>
      <c r="P14" s="205"/>
      <c r="Q14" s="205"/>
    </row>
    <row r="15" spans="1:19">
      <c r="A15" s="198">
        <v>9</v>
      </c>
      <c r="B15" s="199" t="s">
        <v>176</v>
      </c>
      <c r="C15" s="199">
        <v>12.77</v>
      </c>
      <c r="D15" s="200">
        <v>10.9</v>
      </c>
      <c r="E15" s="201">
        <v>221854196.47999999</v>
      </c>
      <c r="F15" s="201">
        <v>71376000.030000001</v>
      </c>
      <c r="G15" s="201">
        <v>257800.06</v>
      </c>
      <c r="H15" s="202">
        <v>292972396.44999999</v>
      </c>
      <c r="I15" s="204">
        <v>192039917.66999999</v>
      </c>
      <c r="J15" s="202">
        <v>5162202.700000003</v>
      </c>
      <c r="K15" s="209">
        <v>32520293</v>
      </c>
      <c r="L15" s="205">
        <v>229722413.37</v>
      </c>
      <c r="M15" s="204">
        <v>29814278.810000002</v>
      </c>
      <c r="N15" s="204">
        <v>63249983.079999983</v>
      </c>
      <c r="O15" s="205"/>
      <c r="P15" s="205"/>
      <c r="Q15" s="205"/>
      <c r="S15" s="213"/>
    </row>
    <row r="16" spans="1:19" s="211" customFormat="1">
      <c r="A16" s="206">
        <v>10</v>
      </c>
      <c r="B16" s="207" t="s">
        <v>177</v>
      </c>
      <c r="C16" s="207"/>
      <c r="D16" s="208"/>
      <c r="E16" s="202">
        <v>176151349.65000001</v>
      </c>
      <c r="F16" s="202">
        <v>120651175.22</v>
      </c>
      <c r="G16" s="202">
        <v>1738</v>
      </c>
      <c r="H16" s="202">
        <v>296800786.87</v>
      </c>
      <c r="I16" s="204">
        <v>105982746.56</v>
      </c>
      <c r="J16" s="202">
        <v>25850069.310000002</v>
      </c>
      <c r="K16" s="209">
        <v>35143809</v>
      </c>
      <c r="L16" s="205">
        <v>166976624.87</v>
      </c>
      <c r="M16" s="204">
        <v>70168603.090000004</v>
      </c>
      <c r="N16" s="204">
        <v>129824162</v>
      </c>
      <c r="O16" s="205"/>
      <c r="P16" s="205"/>
      <c r="Q16" s="205"/>
    </row>
    <row r="17" spans="1:21">
      <c r="A17" s="198">
        <v>11</v>
      </c>
      <c r="B17" s="199" t="s">
        <v>178</v>
      </c>
      <c r="C17" s="214">
        <v>100</v>
      </c>
      <c r="D17" s="200"/>
      <c r="E17" s="201">
        <v>2833367.67</v>
      </c>
      <c r="F17" s="201">
        <v>360924.11</v>
      </c>
      <c r="G17" s="201">
        <v>2932.3</v>
      </c>
      <c r="H17" s="202">
        <v>3191359.48</v>
      </c>
      <c r="I17" s="204">
        <v>2833365.2</v>
      </c>
      <c r="J17" s="202">
        <v>323891.12</v>
      </c>
      <c r="K17" s="209">
        <v>34102</v>
      </c>
      <c r="L17" s="205">
        <v>3191358.3200000003</v>
      </c>
      <c r="M17" s="204">
        <v>2.4699999997392297</v>
      </c>
      <c r="N17" s="204">
        <v>1.1599999996833503</v>
      </c>
      <c r="O17" s="215"/>
      <c r="P17" s="215"/>
      <c r="Q17" s="205"/>
    </row>
    <row r="18" spans="1:21" s="211" customFormat="1">
      <c r="A18" s="216">
        <v>12</v>
      </c>
      <c r="B18" s="217" t="s">
        <v>179</v>
      </c>
      <c r="C18" s="216"/>
      <c r="D18" s="216"/>
      <c r="E18" s="216">
        <v>0</v>
      </c>
      <c r="F18" s="218">
        <v>645928116.13999999</v>
      </c>
      <c r="G18" s="218">
        <v>233892104.68000001</v>
      </c>
      <c r="H18" s="218">
        <v>412036011.45999998</v>
      </c>
      <c r="I18" s="218">
        <v>0</v>
      </c>
      <c r="J18" s="218">
        <v>0</v>
      </c>
      <c r="K18" s="218">
        <v>99769204.629999995</v>
      </c>
      <c r="L18" s="218">
        <v>99769204.629999995</v>
      </c>
      <c r="M18" s="216"/>
      <c r="N18" s="218">
        <v>312266806.82999998</v>
      </c>
      <c r="O18" s="205"/>
      <c r="P18" s="205"/>
      <c r="Q18" s="205"/>
    </row>
    <row r="19" spans="1:21">
      <c r="A19" s="219"/>
      <c r="B19" s="220" t="s">
        <v>62</v>
      </c>
      <c r="C19" s="221"/>
      <c r="D19" s="222"/>
      <c r="E19" s="223">
        <f>SUM(E7:E17)</f>
        <v>65614067587.269997</v>
      </c>
      <c r="F19" s="223">
        <f>SUM(F7:F18)</f>
        <v>30452006053.98</v>
      </c>
      <c r="G19" s="223">
        <f>SUM(G7:G18)</f>
        <v>278242173.63</v>
      </c>
      <c r="H19" s="223">
        <f>SUM(H7:H18)</f>
        <v>95787831467.61998</v>
      </c>
      <c r="I19" s="223">
        <f>SUM(I7:I17)</f>
        <v>33601525990.819996</v>
      </c>
      <c r="J19" s="223">
        <f>SUM(J7:J18)</f>
        <v>5863000009.3199997</v>
      </c>
      <c r="K19" s="224">
        <f>SUM(K7:K18)</f>
        <v>9202281775.789999</v>
      </c>
      <c r="L19" s="223">
        <f>SUM(L7:L18)</f>
        <v>48666807775.929993</v>
      </c>
      <c r="M19" s="223">
        <f>SUM(M7:M17)-0.45</f>
        <v>32012541596</v>
      </c>
      <c r="N19" s="225">
        <f>SUM(N7:N18)+0.31</f>
        <v>47121023692.000008</v>
      </c>
      <c r="O19" s="226"/>
      <c r="P19" s="227"/>
      <c r="Q19" s="226"/>
      <c r="R19" s="213"/>
      <c r="S19" s="213"/>
      <c r="T19" s="213"/>
      <c r="U19" s="213"/>
    </row>
    <row r="20" spans="1:21">
      <c r="A20" s="185"/>
      <c r="B20" s="185"/>
      <c r="C20" s="185"/>
      <c r="D20" s="185"/>
      <c r="E20" s="213"/>
      <c r="F20" s="213"/>
      <c r="G20" s="213"/>
      <c r="H20" s="213"/>
      <c r="I20" s="213"/>
      <c r="J20" s="212"/>
      <c r="K20" s="212"/>
      <c r="L20" s="212"/>
      <c r="M20" s="213"/>
      <c r="N20" s="228"/>
      <c r="O20" s="228"/>
      <c r="P20" s="228"/>
      <c r="Q20" s="228"/>
      <c r="T20" s="213"/>
    </row>
    <row r="21" spans="1:21" s="179" customFormat="1">
      <c r="A21" s="229"/>
      <c r="B21" s="230" t="s">
        <v>180</v>
      </c>
      <c r="C21" s="231"/>
      <c r="D21" s="193"/>
      <c r="E21" s="232"/>
      <c r="F21" s="232"/>
      <c r="G21" s="232"/>
      <c r="H21" s="233"/>
      <c r="I21" s="234"/>
      <c r="J21" s="234"/>
      <c r="K21" s="234"/>
      <c r="L21" s="234"/>
      <c r="M21" s="235"/>
      <c r="N21" s="236"/>
      <c r="O21" s="235"/>
      <c r="P21" s="235"/>
      <c r="Q21" s="235"/>
      <c r="R21" s="237"/>
      <c r="S21" s="238"/>
    </row>
    <row r="22" spans="1:21">
      <c r="A22" s="239">
        <v>1</v>
      </c>
      <c r="B22" s="240" t="s">
        <v>181</v>
      </c>
      <c r="C22" s="188"/>
      <c r="D22" s="241"/>
      <c r="E22" s="242">
        <v>23894418.799999997</v>
      </c>
      <c r="F22" s="242">
        <v>814373.4</v>
      </c>
      <c r="G22" s="243"/>
      <c r="H22" s="243">
        <v>24708792.199999996</v>
      </c>
      <c r="I22" s="244">
        <v>22869420.799999997</v>
      </c>
      <c r="J22" s="244">
        <v>1026541</v>
      </c>
      <c r="K22" s="245"/>
      <c r="L22" s="244">
        <v>23895961.799999997</v>
      </c>
      <c r="M22" s="244">
        <v>1024998</v>
      </c>
      <c r="N22" s="244">
        <v>812829.99999999849</v>
      </c>
      <c r="O22" s="205"/>
      <c r="P22" s="205"/>
      <c r="Q22" s="205"/>
      <c r="R22" s="246"/>
    </row>
    <row r="23" spans="1:21">
      <c r="A23" s="239">
        <v>2</v>
      </c>
      <c r="B23" s="247" t="s">
        <v>182</v>
      </c>
      <c r="C23" s="188"/>
      <c r="D23" s="241"/>
      <c r="E23" s="242">
        <v>11390000</v>
      </c>
      <c r="F23" s="242"/>
      <c r="G23" s="242"/>
      <c r="H23" s="242">
        <v>11390000</v>
      </c>
      <c r="I23" s="242">
        <v>11390000</v>
      </c>
      <c r="J23" s="242"/>
      <c r="K23" s="248"/>
      <c r="L23" s="244">
        <v>11390000</v>
      </c>
      <c r="M23" s="248">
        <v>0</v>
      </c>
      <c r="N23" s="248">
        <v>0</v>
      </c>
      <c r="O23" s="215"/>
      <c r="P23" s="215"/>
      <c r="Q23" s="215"/>
    </row>
    <row r="24" spans="1:21" s="179" customFormat="1" ht="15.75" thickBot="1">
      <c r="A24" s="249"/>
      <c r="B24" s="250" t="s">
        <v>62</v>
      </c>
      <c r="C24" s="250"/>
      <c r="D24" s="251"/>
      <c r="E24" s="252">
        <f>SUM(E22:E23)</f>
        <v>35284418.799999997</v>
      </c>
      <c r="F24" s="252">
        <f>SUM(F22:F23)</f>
        <v>814373.4</v>
      </c>
      <c r="G24" s="253"/>
      <c r="H24" s="252">
        <f>SUM(H22:H23)</f>
        <v>36098792.199999996</v>
      </c>
      <c r="I24" s="252">
        <f>SUM(I22:I23)</f>
        <v>34259420.799999997</v>
      </c>
      <c r="J24" s="252">
        <f>SUM(J22:J23)</f>
        <v>1026541</v>
      </c>
      <c r="K24" s="253"/>
      <c r="L24" s="252">
        <f>SUM(L22:L23)</f>
        <v>35285961.799999997</v>
      </c>
      <c r="M24" s="252">
        <f>SUM(M22:M23)</f>
        <v>1024998</v>
      </c>
      <c r="N24" s="252">
        <f>SUM(N22:N23)</f>
        <v>812829.99999999849</v>
      </c>
      <c r="O24" s="254"/>
      <c r="P24" s="254"/>
      <c r="Q24" s="254"/>
      <c r="R24" s="237"/>
      <c r="S24" s="255"/>
    </row>
    <row r="25" spans="1:21" customFormat="1" ht="15.75" thickTop="1">
      <c r="A25" s="256"/>
      <c r="B25" s="257"/>
      <c r="C25" s="257"/>
      <c r="D25" s="257"/>
      <c r="E25" s="258"/>
      <c r="F25" s="258"/>
      <c r="G25" s="258"/>
      <c r="H25" s="258"/>
      <c r="I25" s="258"/>
      <c r="J25" s="258"/>
      <c r="K25" s="258"/>
      <c r="L25" s="258"/>
      <c r="M25" s="258"/>
      <c r="N25" s="259"/>
      <c r="O25" s="260"/>
      <c r="P25" s="260"/>
      <c r="Q25" s="260"/>
      <c r="S25" s="261"/>
    </row>
    <row r="26" spans="1:21">
      <c r="A26" s="262"/>
      <c r="B26" s="263" t="s">
        <v>183</v>
      </c>
      <c r="C26" s="264"/>
      <c r="D26" s="264"/>
      <c r="E26" s="265"/>
      <c r="F26" s="265"/>
      <c r="G26" s="265"/>
      <c r="H26" s="265"/>
      <c r="I26" s="265"/>
      <c r="J26" s="266"/>
      <c r="K26" s="267"/>
      <c r="L26" s="265"/>
      <c r="M26" s="268">
        <f>GETPIVOTDATA("Sum of OB 01-04-13",'[2]Assets 2014-15'!$A$5,"Revised Schekule vi Note Nos ","Note No.10","Revised Schekule vi Notes","Fixed assets(Net)","Notes Grouping","Assets Under Construction (CWIP)")</f>
        <v>13760768316.360001</v>
      </c>
      <c r="N26" s="269">
        <f>GETPIVOTDATA("Sum of CB 31-03-14",'[2]Assets 2014-15'!$A$5,"Revised Schekule vi Note Nos ","Note No.10","Revised Schekule vi Notes","Fixed assets(Net)","Notes Grouping","Assets Under Construction (CWIP)")</f>
        <v>18031493908</v>
      </c>
      <c r="O26" s="212"/>
      <c r="P26" s="212"/>
      <c r="Q26" s="212"/>
      <c r="R26" s="213"/>
      <c r="T26" s="270"/>
      <c r="U26" s="271"/>
    </row>
    <row r="27" spans="1:21" s="179" customFormat="1">
      <c r="A27" s="272"/>
      <c r="B27" s="179" t="s">
        <v>62</v>
      </c>
      <c r="E27" s="273"/>
      <c r="F27" s="273"/>
      <c r="G27" s="273"/>
      <c r="H27" s="273"/>
      <c r="I27" s="254"/>
      <c r="J27" s="274"/>
      <c r="K27" s="273"/>
      <c r="L27" s="254"/>
      <c r="M27" s="252">
        <f>M26-0.36</f>
        <v>13760768316</v>
      </c>
      <c r="N27" s="275">
        <f>N26</f>
        <v>18031493908</v>
      </c>
      <c r="O27" s="254"/>
      <c r="P27" s="254"/>
      <c r="Q27" s="254"/>
      <c r="S27" s="276"/>
    </row>
    <row r="28" spans="1:21">
      <c r="A28" s="277"/>
      <c r="B28" s="278" t="s">
        <v>184</v>
      </c>
      <c r="C28" s="278"/>
      <c r="D28" s="278"/>
      <c r="E28" s="279">
        <f t="shared" ref="E28:L28" si="0">E24+E19</f>
        <v>65649352006.07</v>
      </c>
      <c r="F28" s="280">
        <f t="shared" si="0"/>
        <v>30452820427.380001</v>
      </c>
      <c r="G28" s="280">
        <f t="shared" si="0"/>
        <v>278242173.63</v>
      </c>
      <c r="H28" s="279">
        <f t="shared" si="0"/>
        <v>95823930259.819977</v>
      </c>
      <c r="I28" s="279">
        <f t="shared" si="0"/>
        <v>33635785411.619995</v>
      </c>
      <c r="J28" s="280">
        <f t="shared" si="0"/>
        <v>5864026550.3199997</v>
      </c>
      <c r="K28" s="280">
        <f t="shared" si="0"/>
        <v>9202281775.789999</v>
      </c>
      <c r="L28" s="279">
        <f t="shared" si="0"/>
        <v>48702093737.729996</v>
      </c>
      <c r="M28" s="279">
        <f>M24+M19+M27</f>
        <v>45774334910</v>
      </c>
      <c r="N28" s="279">
        <f>N24+N19+N27-0.09</f>
        <v>65153330429.910011</v>
      </c>
      <c r="O28" s="281"/>
      <c r="P28" s="281"/>
      <c r="Q28" s="281"/>
      <c r="R28" s="282"/>
      <c r="S28" s="213"/>
      <c r="T28" s="213"/>
    </row>
    <row r="29" spans="1:21" ht="64.5" customHeight="1">
      <c r="B29" s="692" t="s">
        <v>185</v>
      </c>
      <c r="C29" s="693"/>
      <c r="D29" s="693"/>
      <c r="E29" s="693"/>
      <c r="F29" s="693"/>
      <c r="G29" s="693"/>
      <c r="H29" s="693"/>
      <c r="I29" s="693"/>
      <c r="J29" s="693"/>
      <c r="K29" s="693"/>
      <c r="L29" s="693"/>
      <c r="M29" s="693"/>
      <c r="N29" s="694"/>
      <c r="O29" s="283"/>
      <c r="P29" s="283"/>
      <c r="Q29" s="283"/>
      <c r="R29" s="284"/>
      <c r="S29" s="213"/>
      <c r="T29" s="213"/>
      <c r="U29" s="213"/>
    </row>
    <row r="30" spans="1:21" ht="30.75" customHeight="1">
      <c r="B30" s="695" t="s">
        <v>186</v>
      </c>
      <c r="C30" s="696"/>
      <c r="D30" s="696"/>
      <c r="E30" s="696"/>
      <c r="F30" s="696"/>
      <c r="G30" s="696"/>
      <c r="H30" s="696"/>
      <c r="I30" s="696"/>
      <c r="J30" s="696"/>
      <c r="K30" s="696"/>
      <c r="L30" s="696"/>
      <c r="M30" s="696"/>
      <c r="N30" s="697"/>
      <c r="O30" s="285"/>
      <c r="P30" s="285"/>
      <c r="Q30" s="285"/>
      <c r="S30" s="271"/>
      <c r="T30" s="213"/>
    </row>
    <row r="31" spans="1:21" ht="122.25" customHeight="1">
      <c r="B31" s="695" t="s">
        <v>187</v>
      </c>
      <c r="C31" s="696"/>
      <c r="D31" s="696"/>
      <c r="E31" s="696"/>
      <c r="F31" s="696"/>
      <c r="G31" s="696"/>
      <c r="H31" s="696"/>
      <c r="I31" s="696"/>
      <c r="J31" s="696"/>
      <c r="K31" s="696"/>
      <c r="L31" s="696"/>
      <c r="M31" s="696"/>
      <c r="N31" s="697"/>
      <c r="O31" s="285"/>
      <c r="P31" s="285"/>
      <c r="Q31" s="285"/>
      <c r="R31" s="286"/>
      <c r="S31" s="271"/>
      <c r="T31" s="271"/>
    </row>
    <row r="32" spans="1:21" ht="90.75" customHeight="1">
      <c r="B32" s="698" t="s">
        <v>188</v>
      </c>
      <c r="C32" s="699"/>
      <c r="D32" s="699"/>
      <c r="E32" s="699"/>
      <c r="F32" s="699"/>
      <c r="G32" s="699"/>
      <c r="H32" s="699"/>
      <c r="I32" s="699"/>
      <c r="J32" s="699"/>
      <c r="K32" s="699"/>
      <c r="L32" s="699"/>
      <c r="M32" s="699"/>
      <c r="N32" s="700"/>
      <c r="O32" s="287"/>
      <c r="P32" s="287"/>
      <c r="Q32" s="287"/>
      <c r="R32" s="211"/>
    </row>
    <row r="33" spans="2:18" ht="31.5" customHeight="1">
      <c r="B33" s="687" t="s">
        <v>189</v>
      </c>
      <c r="C33" s="688"/>
      <c r="D33" s="688"/>
      <c r="E33" s="688"/>
      <c r="F33" s="688"/>
      <c r="G33" s="688"/>
      <c r="H33" s="688"/>
      <c r="I33" s="688"/>
      <c r="J33" s="688"/>
      <c r="K33" s="688"/>
      <c r="L33" s="688"/>
      <c r="M33" s="688"/>
      <c r="N33" s="689"/>
      <c r="O33" s="287"/>
      <c r="P33" s="287"/>
      <c r="Q33" s="287"/>
      <c r="R33" s="213"/>
    </row>
    <row r="34" spans="2:18" ht="29.25" customHeight="1">
      <c r="B34" s="687" t="s">
        <v>190</v>
      </c>
      <c r="C34" s="688"/>
      <c r="D34" s="688"/>
      <c r="E34" s="688"/>
      <c r="F34" s="688"/>
      <c r="G34" s="688"/>
      <c r="H34" s="688"/>
      <c r="I34" s="688"/>
      <c r="J34" s="688"/>
      <c r="K34" s="688"/>
      <c r="L34" s="688"/>
      <c r="M34" s="688"/>
      <c r="N34" s="689"/>
      <c r="O34" s="287"/>
      <c r="P34" s="287"/>
      <c r="Q34" s="287"/>
      <c r="R34" s="211"/>
    </row>
    <row r="35" spans="2:18" ht="96" customHeight="1">
      <c r="B35" s="687" t="s">
        <v>191</v>
      </c>
      <c r="C35" s="688"/>
      <c r="D35" s="688"/>
      <c r="E35" s="688"/>
      <c r="F35" s="688"/>
      <c r="G35" s="688"/>
      <c r="H35" s="688"/>
      <c r="I35" s="688"/>
      <c r="J35" s="688"/>
      <c r="K35" s="688"/>
      <c r="L35" s="688"/>
      <c r="M35" s="688"/>
      <c r="N35" s="689"/>
      <c r="O35" s="287"/>
      <c r="P35" s="287"/>
      <c r="Q35" s="287"/>
    </row>
    <row r="36" spans="2:18" ht="60" customHeight="1">
      <c r="B36" s="687" t="s">
        <v>192</v>
      </c>
      <c r="C36" s="688"/>
      <c r="D36" s="688"/>
      <c r="E36" s="688"/>
      <c r="F36" s="688"/>
      <c r="G36" s="688"/>
      <c r="H36" s="688"/>
      <c r="I36" s="688"/>
      <c r="J36" s="688"/>
      <c r="K36" s="688"/>
      <c r="L36" s="688"/>
      <c r="M36" s="688"/>
      <c r="N36" s="689"/>
      <c r="O36" s="287"/>
      <c r="P36" s="287"/>
      <c r="Q36" s="287"/>
    </row>
    <row r="37" spans="2:18" ht="34.5" customHeight="1">
      <c r="B37" s="687" t="s">
        <v>193</v>
      </c>
      <c r="C37" s="690"/>
      <c r="D37" s="690"/>
      <c r="E37" s="690"/>
      <c r="F37" s="690"/>
      <c r="G37" s="690"/>
      <c r="H37" s="690"/>
      <c r="I37" s="690"/>
      <c r="J37" s="690"/>
      <c r="K37" s="690"/>
      <c r="L37" s="690"/>
      <c r="M37" s="690"/>
      <c r="N37" s="691"/>
      <c r="O37" s="288"/>
      <c r="P37" s="288"/>
      <c r="Q37" s="288"/>
    </row>
    <row r="38" spans="2:18">
      <c r="G38" s="261"/>
    </row>
    <row r="39" spans="2:18">
      <c r="G39" s="261"/>
    </row>
    <row r="40" spans="2:18">
      <c r="H40" s="289"/>
    </row>
    <row r="41" spans="2:18">
      <c r="H41" s="289"/>
    </row>
    <row r="42" spans="2:18">
      <c r="H42" s="289"/>
    </row>
  </sheetData>
  <mergeCells count="17">
    <mergeCell ref="A1:N1"/>
    <mergeCell ref="A4:A5"/>
    <mergeCell ref="B4:B5"/>
    <mergeCell ref="C4:C5"/>
    <mergeCell ref="D4:D5"/>
    <mergeCell ref="E4:H4"/>
    <mergeCell ref="I4:L4"/>
    <mergeCell ref="M4:N4"/>
    <mergeCell ref="B35:N35"/>
    <mergeCell ref="B36:N36"/>
    <mergeCell ref="B37:N37"/>
    <mergeCell ref="B29:N29"/>
    <mergeCell ref="B30:N30"/>
    <mergeCell ref="B31:N31"/>
    <mergeCell ref="B32:N32"/>
    <mergeCell ref="B33:N33"/>
    <mergeCell ref="B34:N34"/>
  </mergeCells>
  <printOptions horizontalCentered="1"/>
  <pageMargins left="0.19685039370078741" right="0" top="0.74803149606299213" bottom="0.35433070866141736" header="0.31496062992125984" footer="0.31496062992125984"/>
  <pageSetup paperSize="9" scale="85" orientation="landscape" r:id="rId1"/>
  <rowBreaks count="1" manualBreakCount="1">
    <brk id="28"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BS</vt:lpstr>
      <vt:lpstr>P &amp; L</vt:lpstr>
      <vt:lpstr>Cash Flow Statement</vt:lpstr>
      <vt:lpstr>Reserves And Surplus</vt:lpstr>
      <vt:lpstr>Notes 3</vt:lpstr>
      <vt:lpstr>Notes 4 5 &amp; 6</vt:lpstr>
      <vt:lpstr>Notes 7 &amp; 8</vt:lpstr>
      <vt:lpstr>Notes 9</vt:lpstr>
      <vt:lpstr>Notes 10</vt:lpstr>
      <vt:lpstr>Notes 11&amp; 12</vt:lpstr>
      <vt:lpstr>Notes CA 13-17</vt:lpstr>
      <vt:lpstr>Notes 18 to 23</vt:lpstr>
      <vt:lpstr>Notes 24 &amp; 26</vt:lpstr>
      <vt:lpstr>BS!Print_Area</vt:lpstr>
      <vt:lpstr>'Cash Flow Statement'!Print_Area</vt:lpstr>
      <vt:lpstr>'Notes 10'!Print_Area</vt:lpstr>
      <vt:lpstr>'Notes 11&amp; 12'!Print_Area</vt:lpstr>
      <vt:lpstr>'Notes 18 to 23'!Print_Area</vt:lpstr>
      <vt:lpstr>'Notes 24 &amp; 26'!Print_Area</vt:lpstr>
      <vt:lpstr>'Notes 3'!Print_Area</vt:lpstr>
      <vt:lpstr>'Notes 4 5 &amp; 6'!Print_Area</vt:lpstr>
      <vt:lpstr>'Notes 7 &amp; 8'!Print_Area</vt:lpstr>
      <vt:lpstr>'Notes 9'!Print_Area</vt:lpstr>
      <vt:lpstr>'Notes CA 13-17'!Print_Area</vt:lpstr>
      <vt:lpstr>'P &amp; L'!Print_Area</vt:lpstr>
      <vt:lpstr>'Reserves And Surplus'!Print_Area</vt:lpstr>
      <vt:lpstr>'Notes 9'!Print_Titles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2016-01-21T10:46:54Z</cp:lastPrinted>
  <dcterms:created xsi:type="dcterms:W3CDTF">2016-01-21T10:20:44Z</dcterms:created>
  <dcterms:modified xsi:type="dcterms:W3CDTF">2016-01-29T06:45:43Z</dcterms:modified>
</cp:coreProperties>
</file>